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13176" tabRatio="777"/>
  </bookViews>
  <sheets>
    <sheet name="командный" sheetId="34" r:id="rId1"/>
    <sheet name="ЛИЧНО-КОМАНД." sheetId="27" r:id="rId2"/>
    <sheet name="личники по местам" sheetId="36" r:id="rId3"/>
    <sheet name="строй 1 судья" sheetId="28" state="hidden" r:id="rId4"/>
    <sheet name="строй 2 судья" sheetId="35" state="hidden" r:id="rId5"/>
  </sheets>
  <definedNames>
    <definedName name="_xlnm._FilterDatabase" localSheetId="0" hidden="1">командный!$C$11:$C$40</definedName>
    <definedName name="_xlnm._FilterDatabase" localSheetId="2" hidden="1">'личники по местам'!#REF!</definedName>
    <definedName name="_xlnm._FilterDatabase" localSheetId="1" hidden="1">'ЛИЧНО-КОМАНД.'!$A$8:$J$8</definedName>
    <definedName name="_xlnm._FilterDatabase" localSheetId="3" hidden="1">'строй 1 судья'!$A$6:$L$6</definedName>
    <definedName name="_xlnm._FilterDatabase" localSheetId="4" hidden="1">'строй 2 судья'!$A$6:$L$6</definedName>
    <definedName name="_xlnm.Print_Titles" localSheetId="0">командный!$7:$10</definedName>
    <definedName name="_xlnm.Print_Titles" localSheetId="2">'личники по местам'!$6:$7</definedName>
    <definedName name="_xlnm.Print_Titles" localSheetId="1">'ЛИЧНО-КОМАНД.'!$6:$7</definedName>
    <definedName name="_xlnm.Print_Titles" localSheetId="3">'строй 1 судья'!$4:$6</definedName>
    <definedName name="_xlnm.Print_Titles" localSheetId="4">'строй 2 судья'!$4:$6</definedName>
    <definedName name="_xlnm.Print_Area" localSheetId="0">командный!$A$1:$I$44</definedName>
    <definedName name="_xlnm.Print_Area" localSheetId="2">'личники по местам'!$A$1:$E$252</definedName>
    <definedName name="_xlnm.Print_Area" localSheetId="1">'ЛИЧНО-КОМАНД.'!$A$1:$J$298</definedName>
    <definedName name="_xlnm.Print_Area" localSheetId="3">'строй 1 судья'!$A$1:$L$52</definedName>
    <definedName name="_xlnm.Print_Area" localSheetId="4">'строй 2 судья'!$A$1:$L$52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8" i="36" l="1"/>
  <c r="E219" i="36" s="1"/>
  <c r="E220" i="36" s="1"/>
  <c r="E221" i="36" s="1"/>
  <c r="E222" i="36" s="1"/>
  <c r="E223" i="36" s="1"/>
  <c r="E224" i="36" s="1"/>
  <c r="A233" i="36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K68" i="27"/>
  <c r="L65" i="27"/>
  <c r="K184" i="27"/>
  <c r="M75" i="27" l="1"/>
  <c r="L49" i="27"/>
  <c r="K287" i="27"/>
  <c r="G283" i="27"/>
  <c r="K278" i="27"/>
  <c r="K269" i="27"/>
  <c r="K260" i="27"/>
  <c r="K251" i="27"/>
  <c r="K241" i="27"/>
  <c r="K232" i="27"/>
  <c r="K222" i="27"/>
  <c r="K213" i="27"/>
  <c r="K204" i="27"/>
  <c r="K193" i="27"/>
  <c r="G181" i="27"/>
  <c r="K174" i="27"/>
  <c r="K166" i="27"/>
  <c r="K158" i="27"/>
  <c r="K148" i="27"/>
  <c r="K138" i="27"/>
  <c r="K131" i="27"/>
  <c r="K122" i="27"/>
  <c r="K113" i="27"/>
  <c r="K104" i="27"/>
  <c r="M94" i="27"/>
  <c r="M85" i="27"/>
  <c r="G64" i="27"/>
  <c r="L57" i="27"/>
  <c r="L39" i="27"/>
  <c r="L31" i="27"/>
  <c r="L23" i="27"/>
  <c r="G91" i="27" l="1"/>
  <c r="G154" i="27"/>
  <c r="G274" i="27"/>
  <c r="G265" i="27"/>
  <c r="G256" i="27"/>
  <c r="G247" i="27"/>
  <c r="G238" i="27"/>
  <c r="G229" i="27"/>
  <c r="G219" i="27"/>
  <c r="G209" i="27"/>
  <c r="G190" i="27"/>
  <c r="G200" i="27"/>
  <c r="G172" i="27"/>
  <c r="G163" i="27"/>
  <c r="G145" i="27"/>
  <c r="G136" i="27"/>
  <c r="G127" i="27"/>
  <c r="G118" i="27"/>
  <c r="G109" i="27"/>
  <c r="G100" i="27"/>
  <c r="G82" i="27"/>
  <c r="G73" i="27"/>
  <c r="G55" i="27"/>
  <c r="G46" i="27"/>
  <c r="G37" i="27"/>
  <c r="G28" i="27"/>
  <c r="G19" i="27"/>
  <c r="E11" i="36" l="1"/>
  <c r="E12" i="36" s="1"/>
  <c r="E13" i="36" s="1"/>
  <c r="E14" i="36" s="1"/>
  <c r="E15" i="36" s="1"/>
  <c r="E16" i="36" s="1"/>
  <c r="E17" i="36" s="1"/>
  <c r="E18" i="36" s="1"/>
  <c r="E19" i="36" s="1"/>
  <c r="E20" i="36" s="1"/>
  <c r="E21" i="36" s="1"/>
  <c r="E22" i="36" s="1"/>
  <c r="E23" i="36" s="1"/>
  <c r="E24" i="36" s="1"/>
  <c r="E25" i="36" s="1"/>
  <c r="E26" i="36" s="1"/>
  <c r="E27" i="36" s="1"/>
  <c r="E28" i="36" s="1"/>
  <c r="E29" i="36" s="1"/>
  <c r="E30" i="36" s="1"/>
  <c r="E31" i="36" s="1"/>
  <c r="E32" i="36" s="1"/>
  <c r="E33" i="36" s="1"/>
  <c r="E34" i="36" s="1"/>
  <c r="E35" i="36" s="1"/>
  <c r="E36" i="36" s="1"/>
  <c r="E37" i="36" s="1"/>
  <c r="E38" i="36" s="1"/>
  <c r="E39" i="36" s="1"/>
  <c r="E40" i="36" s="1"/>
  <c r="E41" i="36" s="1"/>
  <c r="E42" i="36" s="1"/>
  <c r="E43" i="36" s="1"/>
  <c r="E44" i="36" s="1"/>
  <c r="E45" i="36" s="1"/>
  <c r="E46" i="36" s="1"/>
  <c r="E47" i="36" s="1"/>
  <c r="E48" i="36" s="1"/>
  <c r="E49" i="36" s="1"/>
  <c r="E50" i="36" s="1"/>
  <c r="E51" i="36" s="1"/>
  <c r="E52" i="36" s="1"/>
  <c r="E53" i="36" s="1"/>
  <c r="E54" i="36" s="1"/>
  <c r="E55" i="36" s="1"/>
  <c r="E56" i="36" s="1"/>
  <c r="E57" i="36" s="1"/>
  <c r="E58" i="36" s="1"/>
  <c r="E59" i="36" s="1"/>
  <c r="E60" i="36" s="1"/>
  <c r="E61" i="36" s="1"/>
  <c r="E62" i="36" s="1"/>
  <c r="E63" i="36" s="1"/>
  <c r="E64" i="36" s="1"/>
  <c r="E65" i="36" s="1"/>
  <c r="E66" i="36" s="1"/>
  <c r="E67" i="36" s="1"/>
  <c r="E68" i="36" s="1"/>
  <c r="E69" i="36" s="1"/>
  <c r="E70" i="36" s="1"/>
  <c r="E71" i="36" s="1"/>
  <c r="E72" i="36" s="1"/>
  <c r="E73" i="36" s="1"/>
  <c r="E74" i="36" s="1"/>
  <c r="E75" i="36" s="1"/>
  <c r="E76" i="36" s="1"/>
  <c r="E77" i="36" s="1"/>
  <c r="E78" i="36" s="1"/>
  <c r="E79" i="36" s="1"/>
  <c r="E80" i="36" s="1"/>
  <c r="E81" i="36" s="1"/>
  <c r="E82" i="36" s="1"/>
  <c r="E83" i="36" s="1"/>
  <c r="E84" i="36" s="1"/>
  <c r="E85" i="36" s="1"/>
  <c r="E86" i="36" s="1"/>
  <c r="E87" i="36" s="1"/>
  <c r="E88" i="36" s="1"/>
  <c r="E89" i="36" s="1"/>
  <c r="E90" i="36" s="1"/>
  <c r="E91" i="36" s="1"/>
  <c r="E92" i="36" s="1"/>
  <c r="E93" i="36" s="1"/>
  <c r="E94" i="36" s="1"/>
  <c r="E95" i="36" s="1"/>
  <c r="E96" i="36" s="1"/>
  <c r="E97" i="36" s="1"/>
  <c r="E98" i="36" s="1"/>
  <c r="E99" i="36" s="1"/>
  <c r="E100" i="36" s="1"/>
  <c r="E101" i="36" s="1"/>
  <c r="E102" i="36" s="1"/>
  <c r="E103" i="36" s="1"/>
  <c r="E104" i="36" s="1"/>
  <c r="E105" i="36" s="1"/>
  <c r="E106" i="36" s="1"/>
  <c r="E107" i="36" s="1"/>
  <c r="E108" i="36" s="1"/>
  <c r="E109" i="36" s="1"/>
  <c r="E110" i="36" s="1"/>
  <c r="E111" i="36" s="1"/>
  <c r="E112" i="36" s="1"/>
  <c r="E113" i="36" s="1"/>
  <c r="E114" i="36" s="1"/>
  <c r="E115" i="36" s="1"/>
  <c r="E116" i="36" s="1"/>
  <c r="E117" i="36" s="1"/>
  <c r="E118" i="36" s="1"/>
  <c r="E119" i="36" s="1"/>
  <c r="E120" i="36" s="1"/>
  <c r="E121" i="36" s="1"/>
  <c r="E122" i="36" s="1"/>
  <c r="E123" i="36" s="1"/>
  <c r="E124" i="36" s="1"/>
  <c r="E125" i="36" s="1"/>
  <c r="E126" i="36" s="1"/>
  <c r="E127" i="36" s="1"/>
  <c r="E128" i="36" s="1"/>
  <c r="E129" i="36" s="1"/>
  <c r="E130" i="36" s="1"/>
  <c r="E131" i="36" s="1"/>
  <c r="E132" i="36" s="1"/>
  <c r="E133" i="36" s="1"/>
  <c r="E134" i="36" s="1"/>
  <c r="E135" i="36" s="1"/>
  <c r="E136" i="36" s="1"/>
  <c r="E137" i="36" s="1"/>
  <c r="E138" i="36" s="1"/>
  <c r="E139" i="36" s="1"/>
  <c r="E140" i="36" s="1"/>
  <c r="E141" i="36" s="1"/>
  <c r="E142" i="36" s="1"/>
  <c r="E143" i="36" s="1"/>
  <c r="E144" i="36" s="1"/>
  <c r="E145" i="36" s="1"/>
  <c r="E146" i="36" s="1"/>
  <c r="E147" i="36" s="1"/>
  <c r="E148" i="36" s="1"/>
  <c r="E149" i="36" s="1"/>
  <c r="E150" i="36" s="1"/>
  <c r="E151" i="36" s="1"/>
  <c r="E152" i="36" s="1"/>
  <c r="E153" i="36" s="1"/>
  <c r="E154" i="36" s="1"/>
  <c r="E155" i="36" s="1"/>
  <c r="E156" i="36" s="1"/>
  <c r="E157" i="36" s="1"/>
  <c r="E158" i="36" s="1"/>
  <c r="E159" i="36" s="1"/>
  <c r="E160" i="36" s="1"/>
  <c r="E161" i="36" s="1"/>
  <c r="E162" i="36" s="1"/>
  <c r="E163" i="36" s="1"/>
  <c r="E164" i="36" s="1"/>
  <c r="E165" i="36" s="1"/>
  <c r="E166" i="36" s="1"/>
  <c r="E167" i="36" s="1"/>
  <c r="E168" i="36" s="1"/>
  <c r="E169" i="36" s="1"/>
  <c r="E170" i="36" s="1"/>
  <c r="E171" i="36" s="1"/>
  <c r="E172" i="36" s="1"/>
  <c r="E173" i="36" s="1"/>
  <c r="E174" i="36" s="1"/>
  <c r="E175" i="36" s="1"/>
  <c r="E176" i="36" s="1"/>
  <c r="E177" i="36" s="1"/>
  <c r="E178" i="36" s="1"/>
  <c r="E179" i="36" s="1"/>
  <c r="E180" i="36" s="1"/>
  <c r="E181" i="36" s="1"/>
  <c r="E182" i="36" s="1"/>
  <c r="E183" i="36" s="1"/>
  <c r="E184" i="36" s="1"/>
  <c r="E185" i="36" s="1"/>
  <c r="E186" i="36" s="1"/>
  <c r="E187" i="36" s="1"/>
  <c r="E188" i="36" s="1"/>
  <c r="E189" i="36" s="1"/>
  <c r="E190" i="36" s="1"/>
  <c r="E191" i="36" s="1"/>
  <c r="E192" i="36" s="1"/>
  <c r="E193" i="36" s="1"/>
  <c r="E194" i="36" s="1"/>
  <c r="E195" i="36" s="1"/>
  <c r="E196" i="36" s="1"/>
  <c r="E197" i="36" s="1"/>
  <c r="E198" i="36" s="1"/>
  <c r="E199" i="36" s="1"/>
  <c r="E200" i="36" s="1"/>
  <c r="E201" i="36" s="1"/>
  <c r="E202" i="36" s="1"/>
  <c r="E203" i="36" s="1"/>
  <c r="E204" i="36" s="1"/>
  <c r="E205" i="36" s="1"/>
  <c r="E206" i="36" s="1"/>
  <c r="E207" i="36" s="1"/>
  <c r="E208" i="36" s="1"/>
  <c r="E209" i="36" s="1"/>
  <c r="E210" i="36" s="1"/>
  <c r="E211" i="36" s="1"/>
  <c r="E212" i="36" s="1"/>
  <c r="E213" i="36" s="1"/>
  <c r="E214" i="36" s="1"/>
  <c r="E215" i="36" s="1"/>
  <c r="E216" i="36" s="1"/>
  <c r="E217" i="36" s="1"/>
  <c r="A10" i="36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l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E17" i="27" l="1"/>
  <c r="E16" i="27"/>
  <c r="E15" i="27"/>
  <c r="E14" i="27"/>
  <c r="E13" i="27"/>
  <c r="E12" i="27"/>
  <c r="E11" i="27"/>
  <c r="E10" i="27"/>
  <c r="G10" i="27" l="1"/>
  <c r="K22" i="28" l="1"/>
  <c r="K9" i="35" l="1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8" i="35"/>
  <c r="K7" i="35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8" i="28"/>
  <c r="K7" i="28"/>
  <c r="F11" i="34" l="1"/>
  <c r="G11" i="34" s="1"/>
  <c r="G29" i="34"/>
  <c r="G40" i="34"/>
  <c r="F18" i="34"/>
  <c r="G18" i="34" s="1"/>
  <c r="F27" i="34"/>
  <c r="G27" i="34" s="1"/>
  <c r="F34" i="34"/>
  <c r="G34" i="34" s="1"/>
  <c r="F28" i="34"/>
  <c r="G28" i="34" s="1"/>
  <c r="F14" i="34"/>
  <c r="G14" i="34" s="1"/>
  <c r="F31" i="34"/>
  <c r="G31" i="34" s="1"/>
  <c r="F37" i="34"/>
  <c r="G37" i="34" s="1"/>
  <c r="G38" i="34"/>
  <c r="E29" i="34" l="1"/>
  <c r="H9" i="27"/>
  <c r="E11" i="34"/>
  <c r="E18" i="34" l="1"/>
  <c r="E14" i="34"/>
  <c r="E40" i="34"/>
  <c r="E38" i="34"/>
  <c r="E28" i="34"/>
  <c r="E37" i="34"/>
  <c r="E31" i="34"/>
  <c r="E27" i="34"/>
  <c r="E34" i="34"/>
</calcChain>
</file>

<file path=xl/sharedStrings.xml><?xml version="1.0" encoding="utf-8"?>
<sst xmlns="http://schemas.openxmlformats.org/spreadsheetml/2006/main" count="1494" uniqueCount="663">
  <si>
    <t>№</t>
  </si>
  <si>
    <t xml:space="preserve">фамилия, имя </t>
  </si>
  <si>
    <t>место</t>
  </si>
  <si>
    <t>сумма</t>
  </si>
  <si>
    <t>Главный судья</t>
  </si>
  <si>
    <t xml:space="preserve">№ </t>
  </si>
  <si>
    <t>г. Красноярск</t>
  </si>
  <si>
    <t>Команда</t>
  </si>
  <si>
    <t>внешний вид</t>
  </si>
  <si>
    <t>повороты на месте</t>
  </si>
  <si>
    <t>движение</t>
  </si>
  <si>
    <t>воинское приветствие в движении</t>
  </si>
  <si>
    <t>действия командира</t>
  </si>
  <si>
    <t>сумма балов</t>
  </si>
  <si>
    <t>ПРОТОКОЛ</t>
  </si>
  <si>
    <t>повороты в движении</t>
  </si>
  <si>
    <t>Енисейский район</t>
  </si>
  <si>
    <t>Ирбейский район</t>
  </si>
  <si>
    <t>Иланский район</t>
  </si>
  <si>
    <t>Балахтинский район</t>
  </si>
  <si>
    <t>Минусинский район</t>
  </si>
  <si>
    <t>Абанский район</t>
  </si>
  <si>
    <t>Кежемский район</t>
  </si>
  <si>
    <t>баллы</t>
  </si>
  <si>
    <t>строевая подготовка</t>
  </si>
  <si>
    <t>ИТОГ</t>
  </si>
  <si>
    <t>№ п/п</t>
  </si>
  <si>
    <t>Спартакиада молодежи допризывного возраста Красноярского края</t>
  </si>
  <si>
    <t>исполнение строй.песни</t>
  </si>
  <si>
    <t>Пировский район</t>
  </si>
  <si>
    <t>выполнение приветствия на месте</t>
  </si>
  <si>
    <t>ЗАТО г.Железногорск</t>
  </si>
  <si>
    <t>ЗАТО г.Зеленогорск</t>
  </si>
  <si>
    <t>ЗАТО п.Солнечный</t>
  </si>
  <si>
    <t>Ю.А. Крылов</t>
  </si>
  <si>
    <t>Ачинский район</t>
  </si>
  <si>
    <t>г.Ачинск</t>
  </si>
  <si>
    <t>Северо-Енисейский район</t>
  </si>
  <si>
    <t>команда</t>
  </si>
  <si>
    <t>Советский район</t>
  </si>
  <si>
    <t>результат, с</t>
  </si>
  <si>
    <t>итоговое время, с</t>
  </si>
  <si>
    <t>зачетный результат, с</t>
  </si>
  <si>
    <t>по строевой подготовке в составе команды (1 судья)</t>
  </si>
  <si>
    <t>по строевой подготовке в составе команды (2 судья)</t>
  </si>
  <si>
    <t>6-9</t>
  </si>
  <si>
    <t>Результат, мин</t>
  </si>
  <si>
    <t>г.Красноярск</t>
  </si>
  <si>
    <t>19 мая 2018 года</t>
  </si>
  <si>
    <t>18 мая 2018 года</t>
  </si>
  <si>
    <t>Кировский район</t>
  </si>
  <si>
    <t>Ленинский район</t>
  </si>
  <si>
    <t>Октябрьский район</t>
  </si>
  <si>
    <t>Свердловский район</t>
  </si>
  <si>
    <t>Емельяновский район</t>
  </si>
  <si>
    <t>г. Дивногорск</t>
  </si>
  <si>
    <t>г. Боготол</t>
  </si>
  <si>
    <t>г. Лесосибирск</t>
  </si>
  <si>
    <t>Казачинский район</t>
  </si>
  <si>
    <t>Козульский район</t>
  </si>
  <si>
    <t>г.Минусинск</t>
  </si>
  <si>
    <t>г. Енисейск</t>
  </si>
  <si>
    <t>Нижнеингашский район</t>
  </si>
  <si>
    <t>Партизанский район</t>
  </si>
  <si>
    <t>Рыбинский район</t>
  </si>
  <si>
    <t>г. Сосновоборск</t>
  </si>
  <si>
    <t>г. Назарово</t>
  </si>
  <si>
    <t>Сухобузимский район</t>
  </si>
  <si>
    <t>Тюхтетский район</t>
  </si>
  <si>
    <t>Ужурский район</t>
  </si>
  <si>
    <t>Уярский район</t>
  </si>
  <si>
    <t>Новоселовский район</t>
  </si>
  <si>
    <t>г. Канск</t>
  </si>
  <si>
    <t>г. Бородино</t>
  </si>
  <si>
    <t>Шушенский район</t>
  </si>
  <si>
    <t>Манский район</t>
  </si>
  <si>
    <t>Шарыповский район</t>
  </si>
  <si>
    <t>Большеулуйский район</t>
  </si>
  <si>
    <t>г. Шарыпово</t>
  </si>
  <si>
    <t>судья</t>
  </si>
  <si>
    <t>штраф,с</t>
  </si>
  <si>
    <t>№п/п</t>
  </si>
  <si>
    <t>КИРОВСКИЙ РАЙОН</t>
  </si>
  <si>
    <t>ЗАТО г.ЖЕЛЕЗНОГОРСК</t>
  </si>
  <si>
    <t>ЗАТО п. СОЛНЕЧНЫЙ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</si>
  <si>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</si>
  <si>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</si>
  <si>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</si>
  <si>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</si>
  <si>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</si>
  <si>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</si>
  <si>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</si>
  <si>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</si>
  <si>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</si>
  <si>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</si>
  <si>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</si>
  <si>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</si>
  <si>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</si>
  <si>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</si>
  <si>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</si>
  <si>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</si>
  <si>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</si>
  <si>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</si>
  <si>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</si>
  <si>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</si>
  <si>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</si>
  <si>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</si>
  <si>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</si>
  <si>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</si>
  <si>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</si>
  <si>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</si>
  <si>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</si>
  <si>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22.</t>
  </si>
  <si>
    <t>муниципальное образование</t>
  </si>
  <si>
    <t>ЗАТО г.ЗЕЛЕНОГОРСК</t>
  </si>
  <si>
    <t>г.НОРИЛЬСК</t>
  </si>
  <si>
    <t>29.</t>
  </si>
  <si>
    <t>СЕВЕРО-ЕНИСЕЙСКИЙ МУНИЦИПАЛЬНЫЙ ОКРУГ</t>
  </si>
  <si>
    <t>30.</t>
  </si>
  <si>
    <t>КАРАТУЗСКИЙ МУНИЦИПАЛЬНЫЙ ОКРУГ</t>
  </si>
  <si>
    <t>ГЛАВНЫЙ СУДЬЯ</t>
  </si>
  <si>
    <t>1 место</t>
  </si>
  <si>
    <t>2 место</t>
  </si>
  <si>
    <t>3 место</t>
  </si>
  <si>
    <t>Цих Владислав Витальевич</t>
  </si>
  <si>
    <t>Гельдт Владислав Владимирович</t>
  </si>
  <si>
    <t>Селяков Матвей Романович</t>
  </si>
  <si>
    <t>Давыдов Анатолий Витальевич</t>
  </si>
  <si>
    <t>Севостьянов Иван Сергеевич</t>
  </si>
  <si>
    <t>Юшков Кирилл Денисович</t>
  </si>
  <si>
    <t>Путинцев Илья Сергеевич</t>
  </si>
  <si>
    <t xml:space="preserve">Моор Михаил </t>
  </si>
  <si>
    <t xml:space="preserve">Демидов Роман Александрович </t>
  </si>
  <si>
    <t>БАЛАХТИНСКО-НОВОСЕЛОВСКИЙ РАЙОН</t>
  </si>
  <si>
    <t>Ефремов Владислав Олегович</t>
  </si>
  <si>
    <t>Левочков Константин Максимович</t>
  </si>
  <si>
    <t xml:space="preserve">Барсамян Самвел Романович </t>
  </si>
  <si>
    <t>Швец Максим Михайлович</t>
  </si>
  <si>
    <t>Иващенко Вячеслав Алексеевич</t>
  </si>
  <si>
    <t>Барсамян Давид Рудольфович</t>
  </si>
  <si>
    <t>Будим Александр Анатольевич</t>
  </si>
  <si>
    <t xml:space="preserve">Бочегов Артём Александрович </t>
  </si>
  <si>
    <t xml:space="preserve">Глушков Андрей Евгеньевич </t>
  </si>
  <si>
    <t xml:space="preserve">Зуб Илья Владимирович </t>
  </si>
  <si>
    <t xml:space="preserve">Клов Владимир Константинович </t>
  </si>
  <si>
    <t xml:space="preserve">Мадюськин Константин Викторович </t>
  </si>
  <si>
    <t xml:space="preserve">Мамедов Давид Асимович </t>
  </si>
  <si>
    <t xml:space="preserve">Михеев Егор Алексеевич </t>
  </si>
  <si>
    <t xml:space="preserve">Суздалев Матвей Алексеевич </t>
  </si>
  <si>
    <t>Курчанов Герман Владимирович</t>
  </si>
  <si>
    <t>Терешков Леонид Иванович</t>
  </si>
  <si>
    <t>Ломанов Руслан Дмитриевич</t>
  </si>
  <si>
    <t>Развязной Дмитрий Алексеевич</t>
  </si>
  <si>
    <t>Бочкарев Максим Евгеньевич</t>
  </si>
  <si>
    <t>Наклеенов Максим Андреевич</t>
  </si>
  <si>
    <t>Терентьев Семён Никитович</t>
  </si>
  <si>
    <t>Абрамчик Артемий Андреевич</t>
  </si>
  <si>
    <t>Владимиров Владислав Владимирович</t>
  </si>
  <si>
    <t>Половинкин Тимофей Дмитриевич</t>
  </si>
  <si>
    <t>Ризоев Юсуф Муродалиевич</t>
  </si>
  <si>
    <t>Заргарян Рудик Аршалуйсович</t>
  </si>
  <si>
    <t>Коханьков Матвей Александрович</t>
  </si>
  <si>
    <t>Абдуллоев Мухамад Шарифходжаевич</t>
  </si>
  <si>
    <t>Шехтель Никита Алексеевич</t>
  </si>
  <si>
    <t>ИРБЕЙСКО-САЯНСКИЙ МУНИЦИПАЛЬНЫЙ ОКРУГ</t>
  </si>
  <si>
    <t>ШАРЫПОВСКИЙ МУНИЦИПАЛЬНЫЙ ОКРУГ</t>
  </si>
  <si>
    <t>Митрофанов Даниил Анатольевич</t>
  </si>
  <si>
    <t>Пермяков Алексей Андреевич</t>
  </si>
  <si>
    <t xml:space="preserve">Дик Ярослав Константинович </t>
  </si>
  <si>
    <t>Выходцев Демид Витальевич</t>
  </si>
  <si>
    <t>Камышев Максим Алексеевич</t>
  </si>
  <si>
    <t>Макаров Данила Игоревич</t>
  </si>
  <si>
    <t>Гофман Виктор Эдуардович</t>
  </si>
  <si>
    <t>Кочугов Данила Андреевич</t>
  </si>
  <si>
    <t>Жуков Глеб Александрович</t>
  </si>
  <si>
    <t>Алдушин Даниил Андреевич</t>
  </si>
  <si>
    <t>БОЛЬШЕМУРТИНСКО-СУХОБУЗИМСКИЙ МУНИЦИПАЛЬНЫЙ ОКРУГ</t>
  </si>
  <si>
    <t>Скроботов Даниил Игоревич</t>
  </si>
  <si>
    <t>Бабинский Иван Павлович</t>
  </si>
  <si>
    <t>Вялых Тимофей Михайлович</t>
  </si>
  <si>
    <t>Мова Максим Михайлович</t>
  </si>
  <si>
    <t>Манафов Сергей Михайлович</t>
  </si>
  <si>
    <t>Салахутдинов Тимур Муслимович</t>
  </si>
  <si>
    <t>Терещук Петр Петрович</t>
  </si>
  <si>
    <t>Ясеницкий Данил Александрович</t>
  </si>
  <si>
    <t>МАНСКО-УЯРСКИЙ РАЙОН</t>
  </si>
  <si>
    <t>Хашин Роман Александрович</t>
  </si>
  <si>
    <t>Титов Иван Павлович</t>
  </si>
  <si>
    <t>Раловец Иван Александрович</t>
  </si>
  <si>
    <t>Мурашкин Егор Олегович</t>
  </si>
  <si>
    <t>Ананьин Захар Иванович</t>
  </si>
  <si>
    <t>Ченченков Илья Денисович</t>
  </si>
  <si>
    <t>Кочкин Степан Александрович</t>
  </si>
  <si>
    <t>Русанов Максим Михайлович</t>
  </si>
  <si>
    <t>Зорин Степан Андреевич</t>
  </si>
  <si>
    <t>Малахов Кирилл Дмитриевич</t>
  </si>
  <si>
    <t>Попов Владислав Игоревич</t>
  </si>
  <si>
    <t>Спичак Илья Александрович</t>
  </si>
  <si>
    <t>Шереметьев Олег Алексеевич</t>
  </si>
  <si>
    <t>Головков АлександрДенисович</t>
  </si>
  <si>
    <t>Наумов Матвей Сергеевич</t>
  </si>
  <si>
    <t xml:space="preserve">Прищеп Александр Александрович </t>
  </si>
  <si>
    <t>Литвинов Данил Антонович</t>
  </si>
  <si>
    <t>Евсеев Александр Николаевич</t>
  </si>
  <si>
    <t>Жарков Александр Николаевич</t>
  </si>
  <si>
    <t>Кульга Вадим Викторович</t>
  </si>
  <si>
    <t>Кузьмин Роман Сергеевич</t>
  </si>
  <si>
    <t>Пиюк Ярослав Владимирович</t>
  </si>
  <si>
    <t>Оберман Вадим Алексеевич</t>
  </si>
  <si>
    <t>Гришиенко Илья Павлович</t>
  </si>
  <si>
    <t>ИЛАНСКИЙ-НИЖНЕИНГАШСКИЙ МУНИЦИПАЛЬНЫЙ ОКРУГ</t>
  </si>
  <si>
    <t>Ващуков Кирилл Витальевич</t>
  </si>
  <si>
    <t>Драпеко Эдуард Павлович</t>
  </si>
  <si>
    <t>Токмаков Лев Александрович</t>
  </si>
  <si>
    <t>Дунаев Тимофей Алексеевич</t>
  </si>
  <si>
    <t>Хамраев Алишер Азизович</t>
  </si>
  <si>
    <t>Заремба Константин Евгеньевич</t>
  </si>
  <si>
    <t>Трифонов Матвей Сергеевич</t>
  </si>
  <si>
    <t>Зырянов Максим Алексеевич</t>
  </si>
  <si>
    <t>Сичкарь Дмитрий Андреевич</t>
  </si>
  <si>
    <t>Терехин Андрей Денисович</t>
  </si>
  <si>
    <t>Хворостов Мирон Алексеевич</t>
  </si>
  <si>
    <t>Демченко Максим Александрович</t>
  </si>
  <si>
    <t>Мельниченко Игорь Максимович</t>
  </si>
  <si>
    <t>БОГОТОЛЬСКИЙ МУНИЦИПАЛЬНЫЙ ОКРУГ</t>
  </si>
  <si>
    <t>Скворцов Арсений Дмитриевич</t>
  </si>
  <si>
    <t>ШУШЕНСКИЙ МУНИЦИПАЛЬНЫЙ ОКРУГ</t>
  </si>
  <si>
    <t>Уразбахтин Тимофей Игоревич</t>
  </si>
  <si>
    <t>Любин Павел Иванович</t>
  </si>
  <si>
    <t>Любин Николай Иванович</t>
  </si>
  <si>
    <t>Ехлаков Дамирослав Павлович</t>
  </si>
  <si>
    <t>Лобовиков Матвей Анатольевич</t>
  </si>
  <si>
    <t>Свириденко  Евгений Владимирович</t>
  </si>
  <si>
    <t>Эдельман Максим Александрович</t>
  </si>
  <si>
    <t>Голубев Олег Витальевич</t>
  </si>
  <si>
    <t>Мюльгаузен Захар Евгеньевич</t>
  </si>
  <si>
    <t>Уласевич Владислав Владимирович</t>
  </si>
  <si>
    <t>Шпаков Матвей Иванович</t>
  </si>
  <si>
    <t>Балдаков Александр Вадимович</t>
  </si>
  <si>
    <t>Печко Матвей Андреевич</t>
  </si>
  <si>
    <t>Яковлев Ярослав Иванович</t>
  </si>
  <si>
    <t>Смолин Илья Алексеевич</t>
  </si>
  <si>
    <t>БИРИЛЮССКИЙ МУНИЦИПАЛЬНЫЙ ОКРУГ</t>
  </si>
  <si>
    <t>Чотоев Элзарбек Шумкарбекович</t>
  </si>
  <si>
    <t xml:space="preserve">Репин Даниил Витальевич </t>
  </si>
  <si>
    <t>Семеняк  Вадим Михайлович</t>
  </si>
  <si>
    <t>Прилипко Арсений Витальевич</t>
  </si>
  <si>
    <t>Шукшин  Матвей Владимирович</t>
  </si>
  <si>
    <t>Бендюков Ярослав Александрович</t>
  </si>
  <si>
    <t>Антипов Александр Сергеевич</t>
  </si>
  <si>
    <t>Котов Александр Дмитриевич</t>
  </si>
  <si>
    <t>Вальваков Павел Сергеевич</t>
  </si>
  <si>
    <t>Самокрайний Алексей Сергеевич</t>
  </si>
  <si>
    <t>Сидоров Роман Назарович</t>
  </si>
  <si>
    <t>Собецкий Арсений Сергеевич</t>
  </si>
  <si>
    <t>Мелкомуков Антон Сергеевич</t>
  </si>
  <si>
    <t>Ханаков Даниил Алексеевич</t>
  </si>
  <si>
    <t>Чевычелов Савелий Владимирович</t>
  </si>
  <si>
    <t>МИНУСИНСКИЙ МУНИЦИПАЛЬНЫЙ ОКРУГ</t>
  </si>
  <si>
    <t>Зайцев Алексей Иванович</t>
  </si>
  <si>
    <t>Зоря Сергей Анатольевич</t>
  </si>
  <si>
    <t>Мещеряков Игорь Владимирович</t>
  </si>
  <si>
    <t>Сальников Виктор Иванович</t>
  </si>
  <si>
    <t>Трифонов Савелий Сергеевич</t>
  </si>
  <si>
    <t>Фомин Матвей Сергеевич</t>
  </si>
  <si>
    <t>Фролов Дмитрий Дмитриевич</t>
  </si>
  <si>
    <t>КУРАГИНСКИЙ МУНИЦИПАЛЬНЫЙ ОКРУГ</t>
  </si>
  <si>
    <t>Шалыгин Игорь Вячеславович</t>
  </si>
  <si>
    <t>Шестаков Максим Витальевич</t>
  </si>
  <si>
    <t>Терещук Роман Иванович</t>
  </si>
  <si>
    <t>Калинин Семен Николаевич</t>
  </si>
  <si>
    <t>Сараев Илья Сергеевич</t>
  </si>
  <si>
    <t>Фетисов Артем Сергеевич</t>
  </si>
  <si>
    <t>Терехов Матвей Анатольевич</t>
  </si>
  <si>
    <t>Найштедт Кирилл Александрович</t>
  </si>
  <si>
    <t>АЧИНСКИЙ МУНИЦИПАЛЬНЫЙ ОКРУГ</t>
  </si>
  <si>
    <t>Зайцев Матвей Алексеевич</t>
  </si>
  <si>
    <t>Звонков Кирилл Романович</t>
  </si>
  <si>
    <t>Кособуко Кирилл Николаевич</t>
  </si>
  <si>
    <t>Куковенко Сергей Максимович</t>
  </si>
  <si>
    <t>Остюков Алексей Сергеевич</t>
  </si>
  <si>
    <t>Шамрин Александр Сергеевич</t>
  </si>
  <si>
    <t>Шамрин Алексей Сергеевич</t>
  </si>
  <si>
    <t>Жилинский Никита Сергеевич</t>
  </si>
  <si>
    <t>Лузгин Андрей Игоревич</t>
  </si>
  <si>
    <t>Федореев Артём Сергеевич</t>
  </si>
  <si>
    <t>Дитятев Матвей Владимирович</t>
  </si>
  <si>
    <t>Драчёв Артём Алексеевич</t>
  </si>
  <si>
    <t>Нестеренко Денис Евгеньевич</t>
  </si>
  <si>
    <t>Арановский Илья Андреевич</t>
  </si>
  <si>
    <t>Айрапетьян Денис Александрович</t>
  </si>
  <si>
    <t>Логинов Максим Валентинович</t>
  </si>
  <si>
    <t>Иванцов Михаил Васильевич</t>
  </si>
  <si>
    <t>Шевелев Игорь Вадимович</t>
  </si>
  <si>
    <t>Кусков Вячеслав Олегович</t>
  </si>
  <si>
    <t>Еланский Антон Евгеньевич</t>
  </si>
  <si>
    <t>Гайворонский Илья Владиславович</t>
  </si>
  <si>
    <t>Лях Тимофей Евгеньевич</t>
  </si>
  <si>
    <t>ЕМЕЛЬЯНОВСКИЙ МУНИЦИПАЛЬНЫЙ ОКРУГ</t>
  </si>
  <si>
    <t>Ловцевич Максим Артемович</t>
  </si>
  <si>
    <t>Жигарев Кирилл Александрович</t>
  </si>
  <si>
    <t>Мехтиев Владислав Игоревич</t>
  </si>
  <si>
    <t>Куимов Максим Федорович</t>
  </si>
  <si>
    <t>Пыжьянов Владимир Александрович</t>
  </si>
  <si>
    <t>Балсуновский Ярослав Максимович</t>
  </si>
  <si>
    <t>Чернов Вячеслав Денисович</t>
  </si>
  <si>
    <t xml:space="preserve">Тужиков Владимир Валентинович </t>
  </si>
  <si>
    <t>Шейнмайер Сергей Денисович</t>
  </si>
  <si>
    <t>Миллер Владимир Дмитриевич</t>
  </si>
  <si>
    <t>Клочков Артем Евгеньевич</t>
  </si>
  <si>
    <t>Пиль Виктор Федорович</t>
  </si>
  <si>
    <t>Сибиряков Александр Иванович</t>
  </si>
  <si>
    <t>Никифоров Максим Андреевич</t>
  </si>
  <si>
    <t>Рудских Дмитрий Евгеньевич</t>
  </si>
  <si>
    <t>Пиль Сергей Федорович</t>
  </si>
  <si>
    <t>ИДРИНСКО-КРАСНОТУРАНСКИЙ МУНИЦИПАЛЬНЫЙ ОКРУГ</t>
  </si>
  <si>
    <t>Переводчиков Алексей Алексеевич</t>
  </si>
  <si>
    <t>Власов Александр Александрович</t>
  </si>
  <si>
    <t>Смоленцев Ян Семенович</t>
  </si>
  <si>
    <t>Кулаков Михаил Александрович</t>
  </si>
  <si>
    <t>Нагорный Степан Евгеньевич</t>
  </si>
  <si>
    <t>Нагорный Богдан Евгеньевич</t>
  </si>
  <si>
    <t>Петров Арсений Александрович</t>
  </si>
  <si>
    <t>Стаферов Егор Иванович</t>
  </si>
  <si>
    <t>ЕНИСЕЙСКИЙ МУНИЦИПАЛЬНЫЙ ОКРУГ</t>
  </si>
  <si>
    <t>СОСНОВОБОРСКИЙ МУНИЦИПАЛЬНЫЙ ОКРУГ</t>
  </si>
  <si>
    <t>Убилава Дмитрий Кириллович</t>
  </si>
  <si>
    <t>Цуканов Артём Алексеевич</t>
  </si>
  <si>
    <t>Ромель Денис Евгеньевич</t>
  </si>
  <si>
    <t>Штукин Данил Павлович</t>
  </si>
  <si>
    <t>Оглы Сергей Александрович</t>
  </si>
  <si>
    <t xml:space="preserve">Гузик Данил Степанович </t>
  </si>
  <si>
    <t>Новиков Артём Павлович</t>
  </si>
  <si>
    <t>Кащеев Никита Александрович</t>
  </si>
  <si>
    <t>КАНСКИЙ МУНИЦИПАЛЬНЫЙ ОКРУГ</t>
  </si>
  <si>
    <t>АБАНСКИЙ МУНИЦИПАЛЬНЫЙ ОКРУГ</t>
  </si>
  <si>
    <t>Крафт Евгений Алексеевич</t>
  </si>
  <si>
    <t>Небольсин Андрей Александрович</t>
  </si>
  <si>
    <t>Локтионов Владислапв Артемович</t>
  </si>
  <si>
    <t>Ковенский Артем Русланович</t>
  </si>
  <si>
    <t>Щербань Лев Сергеевич</t>
  </si>
  <si>
    <t>Дугин Савелий Витальевич</t>
  </si>
  <si>
    <t>Архипов Арсений Олегович</t>
  </si>
  <si>
    <t>Шакуров Рамиль Нильевич</t>
  </si>
  <si>
    <t>НАЗАРОВСКИЙ МУНИЦИПАЛЬНЫЙ ОКРУГ</t>
  </si>
  <si>
    <t>УЖУРСКИЙ МУНИЦИПАЛЬНЫЙ ОКРУГ</t>
  </si>
  <si>
    <t>ЦЕНТРАЛЬНЫЙ РАЙОН г.Красноярска</t>
  </si>
  <si>
    <t>СОВЕТСКИЙ РАЙОН г.Красноярска</t>
  </si>
  <si>
    <t>ЖЕЛЕЗНОДОРОЖНЫЙ РАЙОН г.Красноярска</t>
  </si>
  <si>
    <t>ЛЕНИНСКИЙ РАЙОН г.Красноярска</t>
  </si>
  <si>
    <t>Шаламай Мирослав Александрович</t>
  </si>
  <si>
    <t>Габдуллин Эмиль Ильвирович</t>
  </si>
  <si>
    <t>Шугаев Матвей Никитович</t>
  </si>
  <si>
    <t>Кельбалиев Мухаммад Хизридинович</t>
  </si>
  <si>
    <t>Пихтерев Михаил Александрович</t>
  </si>
  <si>
    <t>Кириченко Иван Евгеньевич</t>
  </si>
  <si>
    <t>Солодянников Егор Васильевич</t>
  </si>
  <si>
    <t>Тютюнин Михаил Евгеньевич</t>
  </si>
  <si>
    <t>Барков Артур Артемович</t>
  </si>
  <si>
    <t>Демидов Дмитрий Юрьевич</t>
  </si>
  <si>
    <t>Капустин Артём Евгеньевич</t>
  </si>
  <si>
    <t>Капустин Тимур Евгеньевич</t>
  </si>
  <si>
    <t>Морев Андрей Юрьевич</t>
  </si>
  <si>
    <t>Трипутин Денис Анатольевич</t>
  </si>
  <si>
    <t>Суханов Андрей Александрович</t>
  </si>
  <si>
    <t>Сердюков Александр Викторович</t>
  </si>
  <si>
    <t>Калгин Алексей Алексеевич</t>
  </si>
  <si>
    <t xml:space="preserve">Кушнарёв Егор Витальевич </t>
  </si>
  <si>
    <t>Моор Михаил Ромешович</t>
  </si>
  <si>
    <t>Чугин Даниил Вячеславович</t>
  </si>
  <si>
    <t>Пронин Максим Дмитриевич</t>
  </si>
  <si>
    <t>Ефремов Иван Александрович</t>
  </si>
  <si>
    <t>Степанов Павел Владимирович</t>
  </si>
  <si>
    <t>Герасимов Константин Дмитриевич</t>
  </si>
  <si>
    <t>Дьяков Антон Михайлович</t>
  </si>
  <si>
    <t>Глушаков Денис Олегович</t>
  </si>
  <si>
    <t>Грибушин Андрей Иванович</t>
  </si>
  <si>
    <t>Гайджес Никита Александрович</t>
  </si>
  <si>
    <t>Калоша Иван Анатольевич</t>
  </si>
  <si>
    <t>Ленинский район г.Красноярска</t>
  </si>
  <si>
    <t>Железнодорожный район г.Красноярска</t>
  </si>
  <si>
    <t>Советский район г.Красноярска</t>
  </si>
  <si>
    <t>Центральный район г.Красноярска</t>
  </si>
  <si>
    <t>Ачинский муниципальный округ</t>
  </si>
  <si>
    <t>Канский муниципальный округ</t>
  </si>
  <si>
    <t>Енисейский муниципальный округ</t>
  </si>
  <si>
    <t>г.Норильск</t>
  </si>
  <si>
    <t>Сосновоборский муниципальный округ</t>
  </si>
  <si>
    <t>Шарыповский муниципальный округ</t>
  </si>
  <si>
    <t>Абанский муниципальный округ</t>
  </si>
  <si>
    <t>Балахтинско-Новоселовский муниципальный округ</t>
  </si>
  <si>
    <t>Боготольский муниципальный округ</t>
  </si>
  <si>
    <t>Емельяновский муниципальный округ</t>
  </si>
  <si>
    <t>Иланско-Нижнеингашский муниципальный округ</t>
  </si>
  <si>
    <t>Идринско-Краснотуранский муниципальный округ</t>
  </si>
  <si>
    <t>Каратузский муниципальный округ</t>
  </si>
  <si>
    <t>Курагинский муниципальный округ</t>
  </si>
  <si>
    <t>Назаровский муниципальный округ</t>
  </si>
  <si>
    <t>Северо-Енисейский муниципальный округ</t>
  </si>
  <si>
    <t>Ужурский муниципальный округ</t>
  </si>
  <si>
    <t>Скифов Владислав Павлович</t>
  </si>
  <si>
    <t>Минусинский муниципальный округ</t>
  </si>
  <si>
    <t>Ирбейско-Саянский муниципальный округ</t>
  </si>
  <si>
    <t>Шушенский муниципальный округ</t>
  </si>
  <si>
    <t>Бирилюсский муниципальный округ</t>
  </si>
  <si>
    <t>Попков Назар Александрович</t>
  </si>
  <si>
    <t>Муратов Кирилл Александрович</t>
  </si>
  <si>
    <t>Марунич Федор Антонович</t>
  </si>
  <si>
    <t>Казначееев Владимир Дмитриевич</t>
  </si>
  <si>
    <t>Шнайдер Константин Андреевич</t>
  </si>
  <si>
    <t>Карпенко Вачеслав Евгеньевич</t>
  </si>
  <si>
    <t>Жигляев Никита Алексеевич</t>
  </si>
  <si>
    <t>Иль Захар Александрович</t>
  </si>
  <si>
    <t>Костюков Иван Сергеевич</t>
  </si>
  <si>
    <t>Тютерев Данила Петрович</t>
  </si>
  <si>
    <t>ОЧКИ КОМАНД.</t>
  </si>
  <si>
    <t>очки в табл.</t>
  </si>
  <si>
    <t xml:space="preserve">Н.А. Кожура </t>
  </si>
  <si>
    <t>17 мая 2026 года</t>
  </si>
  <si>
    <t>Н.А. Кожура</t>
  </si>
  <si>
    <t>Н.А.Кожура</t>
  </si>
  <si>
    <t>10.42,4</t>
  </si>
  <si>
    <t>14.15,8</t>
  </si>
  <si>
    <t>14.58,9</t>
  </si>
  <si>
    <t>13.39,3</t>
  </si>
  <si>
    <t>13.09,6</t>
  </si>
  <si>
    <t>12.04,8</t>
  </si>
  <si>
    <t>11.10,8</t>
  </si>
  <si>
    <t>14.47,3</t>
  </si>
  <si>
    <t>14.11,9</t>
  </si>
  <si>
    <t>15.32,3</t>
  </si>
  <si>
    <t>11.39,0</t>
  </si>
  <si>
    <t>11.39,6</t>
  </si>
  <si>
    <t>15.45,0</t>
  </si>
  <si>
    <t>14.06,4</t>
  </si>
  <si>
    <t>15.31,8</t>
  </si>
  <si>
    <t>н/я</t>
  </si>
  <si>
    <t>12,24,7</t>
  </si>
  <si>
    <t>14,28,6</t>
  </si>
  <si>
    <t>19,25,1</t>
  </si>
  <si>
    <t>19,26,2</t>
  </si>
  <si>
    <t xml:space="preserve">снят </t>
  </si>
  <si>
    <t>14,54,8</t>
  </si>
  <si>
    <t>10,34,1</t>
  </si>
  <si>
    <t>12,53,7</t>
  </si>
  <si>
    <t>14,27,5</t>
  </si>
  <si>
    <t>14,41,0</t>
  </si>
  <si>
    <t>14,32,4</t>
  </si>
  <si>
    <t>14,15,3</t>
  </si>
  <si>
    <t>13,51,0</t>
  </si>
  <si>
    <t>14,28,9</t>
  </si>
  <si>
    <t>13,51,3</t>
  </si>
  <si>
    <t>15,33,4</t>
  </si>
  <si>
    <t>15,58,5</t>
  </si>
  <si>
    <t>15,39,1</t>
  </si>
  <si>
    <t>14,55,2</t>
  </si>
  <si>
    <t>11,54,7</t>
  </si>
  <si>
    <t>15,01,3</t>
  </si>
  <si>
    <t>12,16,5</t>
  </si>
  <si>
    <t>17,54,2</t>
  </si>
  <si>
    <t>15,47,0</t>
  </si>
  <si>
    <t>13,04,2</t>
  </si>
  <si>
    <t>14,31,2</t>
  </si>
  <si>
    <t>15,01,0</t>
  </si>
  <si>
    <t>12,09,1</t>
  </si>
  <si>
    <t>12,08,7</t>
  </si>
  <si>
    <t>15,52,8</t>
  </si>
  <si>
    <t>15,18,1</t>
  </si>
  <si>
    <t>13,53,4</t>
  </si>
  <si>
    <t>15,12,4</t>
  </si>
  <si>
    <t>14,33,1</t>
  </si>
  <si>
    <t>16,56,5</t>
  </si>
  <si>
    <t>15,54,7</t>
  </si>
  <si>
    <t>17,47,9</t>
  </si>
  <si>
    <t>17,43,0</t>
  </si>
  <si>
    <t>15,32,6</t>
  </si>
  <si>
    <t>15,35,3</t>
  </si>
  <si>
    <t>18,11,1</t>
  </si>
  <si>
    <t>18,12,0</t>
  </si>
  <si>
    <t>15,35,6</t>
  </si>
  <si>
    <t>18,09,9</t>
  </si>
  <si>
    <t>17,29,5</t>
  </si>
  <si>
    <t>15,35,1</t>
  </si>
  <si>
    <t>13,47,22</t>
  </si>
  <si>
    <t>13,37,8</t>
  </si>
  <si>
    <t>13,27,8</t>
  </si>
  <si>
    <t>15,05,1</t>
  </si>
  <si>
    <t>13,24,6</t>
  </si>
  <si>
    <t>15,10,2</t>
  </si>
  <si>
    <t>14,26,2</t>
  </si>
  <si>
    <t>14,47,2</t>
  </si>
  <si>
    <t>15,17,3</t>
  </si>
  <si>
    <t>14,58,1</t>
  </si>
  <si>
    <t>16,04,7</t>
  </si>
  <si>
    <t>14,56,0</t>
  </si>
  <si>
    <t>14,36,0</t>
  </si>
  <si>
    <t>15,46,2</t>
  </si>
  <si>
    <t>14,25,0</t>
  </si>
  <si>
    <t>12,39,0</t>
  </si>
  <si>
    <t>15,09,1</t>
  </si>
  <si>
    <t>13,13,3</t>
  </si>
  <si>
    <t>13,45,0</t>
  </si>
  <si>
    <t>15,17,9</t>
  </si>
  <si>
    <t>14,51,7</t>
  </si>
  <si>
    <t>15,52,1</t>
  </si>
  <si>
    <t>14,07,8</t>
  </si>
  <si>
    <t>15,20,7</t>
  </si>
  <si>
    <t>15,19,6</t>
  </si>
  <si>
    <t>13,13,5</t>
  </si>
  <si>
    <t>снят</t>
  </si>
  <si>
    <t>12,48,0</t>
  </si>
  <si>
    <t>16,18,1</t>
  </si>
  <si>
    <t>15,41,6</t>
  </si>
  <si>
    <t>15,16,4</t>
  </si>
  <si>
    <t>12,33,5</t>
  </si>
  <si>
    <t>12,30,2</t>
  </si>
  <si>
    <t>10,38,4</t>
  </si>
  <si>
    <t>16,11,9</t>
  </si>
  <si>
    <t>12,31,5</t>
  </si>
  <si>
    <t>12,34,4</t>
  </si>
  <si>
    <t>12,34,7</t>
  </si>
  <si>
    <t>14,31,1</t>
  </si>
  <si>
    <t>13,30,9</t>
  </si>
  <si>
    <t>13,59,7</t>
  </si>
  <si>
    <t>12,17,9</t>
  </si>
  <si>
    <t>14,08,,5</t>
  </si>
  <si>
    <t>12,54,5</t>
  </si>
  <si>
    <t>11,44,7</t>
  </si>
  <si>
    <t>14,16,1</t>
  </si>
  <si>
    <t>12,25,9</t>
  </si>
  <si>
    <t>13,00,8</t>
  </si>
  <si>
    <t>13,58,3</t>
  </si>
  <si>
    <t>13,50,6</t>
  </si>
  <si>
    <t>16,15,3</t>
  </si>
  <si>
    <t>13,50,9</t>
  </si>
  <si>
    <t>15,56,6</t>
  </si>
  <si>
    <t>13,16,1</t>
  </si>
  <si>
    <t>13,28,0</t>
  </si>
  <si>
    <t>14,30,3</t>
  </si>
  <si>
    <t>19,16,5</t>
  </si>
  <si>
    <t>13,14,9</t>
  </si>
  <si>
    <t>12,43,1</t>
  </si>
  <si>
    <t>10,16,0</t>
  </si>
  <si>
    <t>14,28,5</t>
  </si>
  <si>
    <t>14,29,0</t>
  </si>
  <si>
    <t>12,19,3</t>
  </si>
  <si>
    <t>13,40,1</t>
  </si>
  <si>
    <t>13,09,7</t>
  </si>
  <si>
    <t>13,17,9</t>
  </si>
  <si>
    <t>12,50,8</t>
  </si>
  <si>
    <t>11,58,2</t>
  </si>
  <si>
    <t>13,26,5</t>
  </si>
  <si>
    <t>11,59,3</t>
  </si>
  <si>
    <t>16,35,5</t>
  </si>
  <si>
    <t>16,16,1</t>
  </si>
  <si>
    <t>17,16,3</t>
  </si>
  <si>
    <t>16,37,2</t>
  </si>
  <si>
    <t>15,47,8</t>
  </si>
  <si>
    <t>16,15,7</t>
  </si>
  <si>
    <t>15,46,1</t>
  </si>
  <si>
    <t>13,05,3</t>
  </si>
  <si>
    <t>14,13,5</t>
  </si>
  <si>
    <t>14,34,0</t>
  </si>
  <si>
    <t>15,31,8</t>
  </si>
  <si>
    <t>13,46,3</t>
  </si>
  <si>
    <t>13,19,5</t>
  </si>
  <si>
    <t>18,52,9</t>
  </si>
  <si>
    <t>15,13,8</t>
  </si>
  <si>
    <t>14,33,6</t>
  </si>
  <si>
    <t>15,41,8</t>
  </si>
  <si>
    <t>14,32,5</t>
  </si>
  <si>
    <t>11,27,4</t>
  </si>
  <si>
    <t>12,35,3</t>
  </si>
  <si>
    <t>13,35,2</t>
  </si>
  <si>
    <t>12,56,6</t>
  </si>
  <si>
    <t>13,11,1</t>
  </si>
  <si>
    <t>10,28,8</t>
  </si>
  <si>
    <t>12,12,3</t>
  </si>
  <si>
    <t>13,15,5</t>
  </si>
  <si>
    <t>12,20,9</t>
  </si>
  <si>
    <t>12,31,6</t>
  </si>
  <si>
    <t>12,24,6</t>
  </si>
  <si>
    <t>12,12,8</t>
  </si>
  <si>
    <t>12,08,2</t>
  </si>
  <si>
    <t>11,14,2</t>
  </si>
  <si>
    <t>13,13,1</t>
  </si>
  <si>
    <t>13,13,6</t>
  </si>
  <si>
    <t>14,18,5</t>
  </si>
  <si>
    <t>10,44,6</t>
  </si>
  <si>
    <t>16,39,5</t>
  </si>
  <si>
    <t>12,03,0</t>
  </si>
  <si>
    <t>11,01,5</t>
  </si>
  <si>
    <t>11,47,5</t>
  </si>
  <si>
    <t>11,18,3</t>
  </si>
  <si>
    <t>11,01,2</t>
  </si>
  <si>
    <t>11,23,3</t>
  </si>
  <si>
    <t>11,52,5</t>
  </si>
  <si>
    <t>11,37,6</t>
  </si>
  <si>
    <t>11,19,4</t>
  </si>
  <si>
    <t>13,21,7</t>
  </si>
  <si>
    <t>10,25,4</t>
  </si>
  <si>
    <t>12,13,1</t>
  </si>
  <si>
    <t>11,29,7</t>
  </si>
  <si>
    <t>11,44,4</t>
  </si>
  <si>
    <t>11,40,8</t>
  </si>
  <si>
    <t>13,47,2</t>
  </si>
  <si>
    <t>11,56,9</t>
  </si>
  <si>
    <t>9,57,1</t>
  </si>
  <si>
    <t>13,30,2</t>
  </si>
  <si>
    <t>11,46,1</t>
  </si>
  <si>
    <t>11,27,5</t>
  </si>
  <si>
    <t>11,48,4</t>
  </si>
  <si>
    <t>15,21,5</t>
  </si>
  <si>
    <t>10,45,5</t>
  </si>
  <si>
    <t>12,02,4</t>
  </si>
  <si>
    <t>14,20,8</t>
  </si>
  <si>
    <t>12,56,8</t>
  </si>
  <si>
    <t>12,27,2</t>
  </si>
  <si>
    <t>11,06,4</t>
  </si>
  <si>
    <t>14,46,8</t>
  </si>
  <si>
    <t>10,44,8</t>
  </si>
  <si>
    <t>10,42,8</t>
  </si>
  <si>
    <t>11,59,1</t>
  </si>
  <si>
    <t>10,44,0</t>
  </si>
  <si>
    <t>10,39,4</t>
  </si>
  <si>
    <t>10,42,7</t>
  </si>
  <si>
    <t>10,11,0</t>
  </si>
  <si>
    <t>11,35,5</t>
  </si>
  <si>
    <t>12,05,7</t>
  </si>
  <si>
    <t>11,58,1</t>
  </si>
  <si>
    <t>12,38,8</t>
  </si>
  <si>
    <t>12,24,1</t>
  </si>
  <si>
    <t>11,09,4</t>
  </si>
  <si>
    <t>12,45,7</t>
  </si>
  <si>
    <t>10,37,8</t>
  </si>
  <si>
    <t>12,18,5</t>
  </si>
  <si>
    <t>10,19,4</t>
  </si>
  <si>
    <t>11,16,9</t>
  </si>
  <si>
    <t>11,07,4</t>
  </si>
  <si>
    <t>11,29,5</t>
  </si>
  <si>
    <t>11,47,3</t>
  </si>
  <si>
    <t>12,43,7</t>
  </si>
  <si>
    <t>11,08,5</t>
  </si>
  <si>
    <t>11,49,5</t>
  </si>
  <si>
    <t>11,50,3</t>
  </si>
  <si>
    <t>10,30,6</t>
  </si>
  <si>
    <t>13,21,1</t>
  </si>
  <si>
    <t>12,02,9</t>
  </si>
  <si>
    <t>9,41.7</t>
  </si>
  <si>
    <t>11,21,4</t>
  </si>
  <si>
    <t>09,57,1</t>
  </si>
  <si>
    <t>09,41,7</t>
  </si>
  <si>
    <t>в/к</t>
  </si>
  <si>
    <t xml:space="preserve">Большемуртинско-Сухобузимский муниципальный округ </t>
  </si>
  <si>
    <t xml:space="preserve">Манско-Уярский муниципальный округ </t>
  </si>
  <si>
    <t>ИТОГОВЫЙ  ПРОТОКОЛ</t>
  </si>
  <si>
    <t>Бег 3000 м.</t>
  </si>
  <si>
    <t>БЕГ 3000 М.</t>
  </si>
  <si>
    <t>17 мая 2026</t>
  </si>
  <si>
    <r>
      <t xml:space="preserve"> </t>
    </r>
    <r>
      <rPr>
        <b/>
        <sz val="12"/>
        <rFont val="Bookman Old Style"/>
        <family val="1"/>
        <charset val="204"/>
      </rPr>
      <t xml:space="preserve">
</t>
    </r>
  </si>
  <si>
    <t xml:space="preserve">ПРОТОКОЛ личных результатов  бег на 3000 м </t>
  </si>
  <si>
    <t>фамилия, имя, отчество</t>
  </si>
  <si>
    <t>12,53,2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</si>
</sst>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;@"/>
  </numFmts>
  <fonts count="51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8"/>
      <name val="Bookman Old Style"/>
      <family val="1"/>
      <charset val="204"/>
    </font>
    <font>
      <b/>
      <sz val="16"/>
      <name val="Bookman Old Style"/>
      <family val="1"/>
      <charset val="204"/>
    </font>
    <font>
      <b/>
      <sz val="12"/>
      <name val="Bookman Old Style"/>
      <family val="1"/>
      <charset val="204"/>
    </font>
    <font>
      <b/>
      <u/>
      <sz val="16"/>
      <name val="Bookman Old Style"/>
      <family val="1"/>
      <charset val="204"/>
    </font>
    <font>
      <sz val="14"/>
      <name val="Bookman Old Style"/>
      <family val="1"/>
      <charset val="204"/>
    </font>
    <font>
      <sz val="12"/>
      <name val="Bookman Old Style"/>
      <family val="1"/>
      <charset val="204"/>
    </font>
    <font>
      <sz val="10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9"/>
      <name val="Bookman Old Style"/>
      <family val="1"/>
      <charset val="204"/>
    </font>
    <font>
      <sz val="11"/>
      <name val="Bookman Old Style"/>
      <family val="1"/>
      <charset val="204"/>
    </font>
    <font>
      <b/>
      <sz val="11"/>
      <name val="Bookman Old Style"/>
      <family val="1"/>
      <charset val="204"/>
    </font>
    <font>
      <sz val="16"/>
      <name val="Bookman Old Style"/>
      <family val="1"/>
      <charset val="204"/>
    </font>
    <font>
      <sz val="9"/>
      <name val="Bookman Old Style"/>
      <family val="1"/>
      <charset val="204"/>
    </font>
    <font>
      <i/>
      <sz val="11"/>
      <name val="Bookman Old Style"/>
      <family val="1"/>
      <charset val="204"/>
    </font>
    <font>
      <b/>
      <i/>
      <sz val="11"/>
      <name val="Bookman Old Style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0"/>
      <name val="Bookman Old Style"/>
      <family val="1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Unicode MS"/>
      <family val="2"/>
      <charset val="204"/>
    </font>
    <font>
      <sz val="12"/>
      <color rgb="FF000000"/>
      <name val="Times New Roman"/>
      <family val="1"/>
      <charset val="204"/>
    </font>
    <font>
      <sz val="14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6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24"/>
      <name val="Bookman Old Style"/>
      <family val="1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212121"/>
      <name val="Arial"/>
      <family val="2"/>
      <charset val="204"/>
    </font>
    <font>
      <sz val="12"/>
      <color rgb="FF131313"/>
      <name val="Arial"/>
      <family val="2"/>
      <charset val="204"/>
    </font>
    <font>
      <sz val="12"/>
      <color rgb="FF0F0F0F"/>
      <name val="Arial"/>
      <family val="2"/>
      <charset val="204"/>
    </font>
    <font>
      <b/>
      <u/>
      <sz val="16"/>
      <color rgb="FFFF0000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b/>
      <sz val="16"/>
      <name val="Arial"/>
      <family val="2"/>
      <charset val="204"/>
    </font>
    <font>
      <b/>
      <sz val="14"/>
      <color theme="1"/>
      <name val="Arial"/>
      <family val="2"/>
      <charset val="204"/>
    </font>
    <font>
      <sz val="18"/>
      <name val="Bookman Old Style"/>
      <family val="1"/>
      <charset val="204"/>
    </font>
    <font>
      <b/>
      <sz val="16"/>
      <color rgb="FF000000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rgb="FF000000"/>
      <name val="Arial"/>
      <family val="2"/>
      <charset val="204"/>
    </font>
    <font>
      <sz val="16"/>
      <color rgb="FF212121"/>
      <name val="Arial"/>
      <family val="2"/>
      <charset val="204"/>
    </font>
    <font>
      <sz val="16"/>
      <color rgb="FF0F0F0F"/>
      <name val="Arial"/>
      <family val="2"/>
      <charset val="204"/>
    </font>
    <font>
      <sz val="16"/>
      <color rgb="FF13131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5" fillId="0" borderId="0" xfId="1" applyFont="1" applyAlignment="1">
      <alignment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/>
    </xf>
    <xf numFmtId="0" fontId="19" fillId="0" borderId="23" xfId="0" applyFont="1" applyBorder="1"/>
    <xf numFmtId="0" fontId="20" fillId="0" borderId="23" xfId="0" applyFont="1" applyBorder="1"/>
    <xf numFmtId="0" fontId="20" fillId="0" borderId="24" xfId="0" applyFont="1" applyBorder="1"/>
    <xf numFmtId="0" fontId="12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9" fillId="0" borderId="2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5" fillId="3" borderId="3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7" fillId="0" borderId="2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8" fillId="0" borderId="52" xfId="0" applyFont="1" applyBorder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25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29" fillId="2" borderId="0" xfId="0" applyFont="1" applyFill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8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vertical="center" wrapText="1"/>
    </xf>
    <xf numFmtId="0" fontId="26" fillId="0" borderId="55" xfId="0" applyFont="1" applyBorder="1" applyAlignment="1">
      <alignment vertical="center" wrapText="1"/>
    </xf>
    <xf numFmtId="0" fontId="26" fillId="0" borderId="28" xfId="0" applyFont="1" applyBorder="1"/>
    <xf numFmtId="0" fontId="26" fillId="0" borderId="0" xfId="0" applyFont="1" applyAlignment="1">
      <alignment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29" fillId="0" borderId="29" xfId="0" applyNumberFormat="1" applyFont="1" applyBorder="1" applyAlignment="1">
      <alignment horizontal="left" vertical="center"/>
    </xf>
    <xf numFmtId="0" fontId="25" fillId="0" borderId="4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9" fillId="0" borderId="29" xfId="0" applyFont="1" applyBorder="1" applyAlignment="1">
      <alignment vertical="center" wrapText="1"/>
    </xf>
    <xf numFmtId="0" fontId="4" fillId="0" borderId="4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2" fontId="41" fillId="0" borderId="29" xfId="0" applyNumberFormat="1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4" fontId="14" fillId="0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21" fillId="0" borderId="51" xfId="0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 wrapText="1"/>
    </xf>
    <xf numFmtId="4" fontId="14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3" fontId="10" fillId="0" borderId="3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23" fillId="0" borderId="8" xfId="0" applyFont="1" applyFill="1" applyBorder="1" applyAlignment="1">
      <alignment horizontal="left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left" vertical="center" wrapText="1"/>
    </xf>
    <xf numFmtId="4" fontId="14" fillId="0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vertical="center"/>
    </xf>
    <xf numFmtId="4" fontId="14" fillId="0" borderId="42" xfId="0" applyNumberFormat="1" applyFont="1" applyFill="1" applyBorder="1" applyAlignment="1">
      <alignment horizontal="center" vertical="center"/>
    </xf>
    <xf numFmtId="4" fontId="10" fillId="0" borderId="42" xfId="0" applyNumberFormat="1" applyFont="1" applyFill="1" applyBorder="1" applyAlignment="1">
      <alignment horizontal="center" vertical="center"/>
    </xf>
    <xf numFmtId="3" fontId="10" fillId="0" borderId="43" xfId="0" applyNumberFormat="1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left" vertical="center" wrapText="1"/>
    </xf>
    <xf numFmtId="4" fontId="14" fillId="0" borderId="3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164" fontId="5" fillId="0" borderId="10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vertical="center"/>
    </xf>
    <xf numFmtId="0" fontId="34" fillId="0" borderId="5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/>
    </xf>
    <xf numFmtId="0" fontId="34" fillId="0" borderId="3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vertical="center"/>
    </xf>
    <xf numFmtId="0" fontId="34" fillId="0" borderId="1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3" fontId="33" fillId="0" borderId="34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10" xfId="0" applyFont="1" applyFill="1" applyBorder="1" applyAlignment="1">
      <alignment horizontal="left" vertical="center" wrapText="1"/>
    </xf>
    <xf numFmtId="4" fontId="14" fillId="0" borderId="25" xfId="0" applyNumberFormat="1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vertical="center" wrapText="1"/>
    </xf>
    <xf numFmtId="0" fontId="24" fillId="0" borderId="33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8" fillId="0" borderId="56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vertical="center" wrapText="1"/>
    </xf>
    <xf numFmtId="0" fontId="35" fillId="0" borderId="10" xfId="0" applyFont="1" applyFill="1" applyBorder="1" applyAlignment="1">
      <alignment vertical="center" wrapText="1"/>
    </xf>
    <xf numFmtId="0" fontId="24" fillId="0" borderId="36" xfId="0" applyFont="1" applyFill="1" applyBorder="1" applyAlignment="1">
      <alignment vertical="center"/>
    </xf>
    <xf numFmtId="0" fontId="35" fillId="0" borderId="5" xfId="0" applyFont="1" applyFill="1" applyBorder="1" applyAlignment="1">
      <alignment horizontal="justify" vertical="center" wrapText="1"/>
    </xf>
    <xf numFmtId="0" fontId="35" fillId="0" borderId="3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/>
    </xf>
    <xf numFmtId="0" fontId="22" fillId="0" borderId="51" xfId="0" applyFont="1" applyFill="1" applyBorder="1" applyAlignment="1">
      <alignment vertical="center"/>
    </xf>
    <xf numFmtId="0" fontId="34" fillId="0" borderId="3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/>
    </xf>
    <xf numFmtId="0" fontId="34" fillId="0" borderId="10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vertical="center"/>
    </xf>
    <xf numFmtId="0" fontId="24" fillId="0" borderId="51" xfId="0" applyFont="1" applyFill="1" applyBorder="1" applyAlignment="1">
      <alignment vertical="center"/>
    </xf>
    <xf numFmtId="4" fontId="14" fillId="0" borderId="51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3" fontId="10" fillId="0" borderId="46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0" fontId="8" fillId="0" borderId="42" xfId="0" applyFont="1" applyFill="1" applyBorder="1" applyAlignment="1">
      <alignment vertical="center"/>
    </xf>
    <xf numFmtId="0" fontId="35" fillId="0" borderId="35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vertical="center"/>
    </xf>
    <xf numFmtId="0" fontId="22" fillId="0" borderId="25" xfId="0" applyFont="1" applyFill="1" applyBorder="1"/>
    <xf numFmtId="0" fontId="24" fillId="0" borderId="0" xfId="0" applyFont="1" applyFill="1"/>
    <xf numFmtId="0" fontId="23" fillId="0" borderId="36" xfId="0" applyFont="1" applyFill="1" applyBorder="1" applyAlignment="1">
      <alignment horizontal="left" vertical="center" wrapText="1"/>
    </xf>
    <xf numFmtId="4" fontId="14" fillId="0" borderId="45" xfId="0" applyNumberFormat="1" applyFont="1" applyFill="1" applyBorder="1" applyAlignment="1">
      <alignment horizontal="center" vertical="center"/>
    </xf>
    <xf numFmtId="4" fontId="14" fillId="0" borderId="36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/>
    </xf>
    <xf numFmtId="164" fontId="5" fillId="0" borderId="45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24" fillId="0" borderId="33" xfId="0" applyFont="1" applyFill="1" applyBorder="1" applyAlignment="1">
      <alignment vertical="center"/>
    </xf>
    <xf numFmtId="4" fontId="14" fillId="0" borderId="4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vertical="center"/>
    </xf>
    <xf numFmtId="0" fontId="34" fillId="0" borderId="45" xfId="0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4" fontId="10" fillId="0" borderId="25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vertical="center"/>
    </xf>
    <xf numFmtId="49" fontId="4" fillId="0" borderId="25" xfId="0" applyNumberFormat="1" applyFont="1" applyFill="1" applyBorder="1" applyAlignment="1">
      <alignment horizontal="center" vertical="center"/>
    </xf>
    <xf numFmtId="4" fontId="10" fillId="0" borderId="36" xfId="0" applyNumberFormat="1" applyFont="1" applyFill="1" applyBorder="1" applyAlignment="1">
      <alignment horizontal="center" vertical="center"/>
    </xf>
    <xf numFmtId="164" fontId="5" fillId="0" borderId="36" xfId="0" applyNumberFormat="1" applyFont="1" applyFill="1" applyBorder="1" applyAlignment="1">
      <alignment vertical="center"/>
    </xf>
    <xf numFmtId="3" fontId="10" fillId="0" borderId="36" xfId="0" applyNumberFormat="1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4" fontId="9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/>
    </xf>
    <xf numFmtId="4" fontId="10" fillId="0" borderId="5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4" fontId="10" fillId="0" borderId="3" xfId="0" applyNumberFormat="1" applyFont="1" applyFill="1" applyBorder="1" applyAlignment="1">
      <alignment horizontal="center" vertical="top"/>
    </xf>
    <xf numFmtId="164" fontId="5" fillId="0" borderId="3" xfId="0" applyNumberFormat="1" applyFont="1" applyFill="1" applyBorder="1" applyAlignment="1">
      <alignment horizontal="center" vertical="top"/>
    </xf>
    <xf numFmtId="4" fontId="10" fillId="0" borderId="10" xfId="0" applyNumberFormat="1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0" fontId="5" fillId="0" borderId="49" xfId="0" applyFont="1" applyFill="1" applyBorder="1" applyAlignment="1">
      <alignment vertical="center"/>
    </xf>
    <xf numFmtId="0" fontId="8" fillId="0" borderId="5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3" fontId="10" fillId="0" borderId="34" xfId="0" applyNumberFormat="1" applyFont="1" applyFill="1" applyBorder="1" applyAlignment="1">
      <alignment horizontal="right" vertical="center"/>
    </xf>
    <xf numFmtId="0" fontId="36" fillId="0" borderId="3" xfId="0" applyFont="1" applyFill="1" applyBorder="1" applyAlignment="1">
      <alignment vertical="center" wrapText="1"/>
    </xf>
    <xf numFmtId="0" fontId="37" fillId="0" borderId="3" xfId="0" applyFont="1" applyFill="1" applyBorder="1" applyAlignment="1">
      <alignment vertical="center" wrapText="1"/>
    </xf>
    <xf numFmtId="0" fontId="38" fillId="0" borderId="3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9" fillId="0" borderId="0" xfId="0" applyFont="1" applyFill="1"/>
    <xf numFmtId="1" fontId="14" fillId="0" borderId="35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1" fontId="14" fillId="0" borderId="25" xfId="0" applyNumberFormat="1" applyFont="1" applyFill="1" applyBorder="1" applyAlignment="1">
      <alignment horizontal="center" vertical="center"/>
    </xf>
    <xf numFmtId="1" fontId="24" fillId="0" borderId="33" xfId="0" applyNumberFormat="1" applyFont="1" applyFill="1" applyBorder="1" applyAlignment="1">
      <alignment vertical="center" wrapText="1"/>
    </xf>
    <xf numFmtId="1" fontId="14" fillId="0" borderId="5" xfId="0" applyNumberFormat="1" applyFont="1" applyFill="1" applyBorder="1" applyAlignment="1">
      <alignment horizontal="center" vertical="center"/>
    </xf>
    <xf numFmtId="1" fontId="14" fillId="0" borderId="51" xfId="0" applyNumberFormat="1" applyFont="1" applyFill="1" applyBorder="1" applyAlignment="1">
      <alignment horizontal="center" vertical="center"/>
    </xf>
    <xf numFmtId="1" fontId="14" fillId="0" borderId="36" xfId="0" applyNumberFormat="1" applyFont="1" applyFill="1" applyBorder="1" applyAlignment="1">
      <alignment horizontal="center" vertical="center"/>
    </xf>
    <xf numFmtId="1" fontId="14" fillId="0" borderId="45" xfId="0" applyNumberFormat="1" applyFont="1" applyFill="1" applyBorder="1" applyAlignment="1">
      <alignment horizontal="center" vertical="center"/>
    </xf>
    <xf numFmtId="1" fontId="14" fillId="0" borderId="36" xfId="0" applyNumberFormat="1" applyFont="1" applyFill="1" applyBorder="1" applyAlignment="1">
      <alignment vertical="center"/>
    </xf>
    <xf numFmtId="1" fontId="14" fillId="0" borderId="4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vertical="center"/>
    </xf>
    <xf numFmtId="1" fontId="14" fillId="0" borderId="32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1" fontId="5" fillId="0" borderId="2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4" fillId="2" borderId="28" xfId="0" applyNumberFormat="1" applyFont="1" applyFill="1" applyBorder="1" applyAlignment="1">
      <alignment horizontal="center" vertical="center"/>
    </xf>
    <xf numFmtId="1" fontId="4" fillId="2" borderId="48" xfId="0" applyNumberFormat="1" applyFont="1" applyFill="1" applyBorder="1" applyAlignment="1">
      <alignment horizontal="center" vertical="center"/>
    </xf>
    <xf numFmtId="1" fontId="15" fillId="2" borderId="28" xfId="0" applyNumberFormat="1" applyFont="1" applyFill="1" applyBorder="1" applyAlignment="1">
      <alignment horizontal="center" vertical="center"/>
    </xf>
    <xf numFmtId="1" fontId="15" fillId="0" borderId="28" xfId="0" applyNumberFormat="1" applyFont="1" applyBorder="1" applyAlignment="1">
      <alignment horizontal="center" vertical="center"/>
    </xf>
    <xf numFmtId="1" fontId="15" fillId="2" borderId="30" xfId="0" applyNumberFormat="1" applyFont="1" applyFill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1" fontId="9" fillId="0" borderId="0" xfId="0" applyNumberFormat="1" applyFont="1"/>
    <xf numFmtId="1" fontId="29" fillId="0" borderId="0" xfId="0" applyNumberFormat="1" applyFont="1"/>
    <xf numFmtId="1" fontId="9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1" fontId="5" fillId="0" borderId="0" xfId="0" applyNumberFormat="1" applyFont="1" applyAlignment="1">
      <alignment horizontal="left"/>
    </xf>
    <xf numFmtId="0" fontId="15" fillId="0" borderId="28" xfId="0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left" vertical="center"/>
    </xf>
    <xf numFmtId="2" fontId="29" fillId="0" borderId="29" xfId="0" applyNumberFormat="1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1" fillId="0" borderId="0" xfId="0" applyFont="1"/>
    <xf numFmtId="0" fontId="13" fillId="0" borderId="0" xfId="0" applyFont="1" applyAlignment="1">
      <alignment horizontal="center" vertical="center"/>
    </xf>
    <xf numFmtId="0" fontId="28" fillId="2" borderId="58" xfId="0" applyFont="1" applyFill="1" applyBorder="1" applyAlignment="1">
      <alignment vertical="center" wrapText="1"/>
    </xf>
    <xf numFmtId="0" fontId="32" fillId="0" borderId="58" xfId="0" applyFont="1" applyBorder="1" applyAlignment="1">
      <alignment vertical="center"/>
    </xf>
    <xf numFmtId="4" fontId="11" fillId="0" borderId="58" xfId="0" applyNumberFormat="1" applyFont="1" applyFill="1" applyBorder="1" applyAlignment="1">
      <alignment horizontal="center" vertical="center"/>
    </xf>
    <xf numFmtId="4" fontId="9" fillId="0" borderId="58" xfId="0" applyNumberFormat="1" applyFont="1" applyFill="1" applyBorder="1" applyAlignment="1">
      <alignment horizontal="center" vertical="center"/>
    </xf>
    <xf numFmtId="4" fontId="14" fillId="0" borderId="58" xfId="0" applyNumberFormat="1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 wrapText="1"/>
    </xf>
    <xf numFmtId="0" fontId="32" fillId="0" borderId="29" xfId="0" applyFont="1" applyBorder="1" applyAlignment="1">
      <alignment vertical="center"/>
    </xf>
    <xf numFmtId="4" fontId="11" fillId="0" borderId="29" xfId="0" applyNumberFormat="1" applyFont="1" applyFill="1" applyBorder="1" applyAlignment="1">
      <alignment horizontal="center" vertical="center"/>
    </xf>
    <xf numFmtId="4" fontId="9" fillId="0" borderId="29" xfId="0" applyNumberFormat="1" applyFont="1" applyFill="1" applyBorder="1" applyAlignment="1">
      <alignment horizontal="center" vertical="center"/>
    </xf>
    <xf numFmtId="4" fontId="14" fillId="0" borderId="29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0" fontId="32" fillId="0" borderId="29" xfId="0" applyFont="1" applyBorder="1"/>
    <xf numFmtId="0" fontId="11" fillId="0" borderId="58" xfId="0" applyFont="1" applyBorder="1" applyAlignment="1">
      <alignment horizontal="left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2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5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/>
    </xf>
    <xf numFmtId="0" fontId="31" fillId="0" borderId="65" xfId="0" applyFont="1" applyBorder="1" applyAlignment="1">
      <alignment vertical="center"/>
    </xf>
    <xf numFmtId="0" fontId="31" fillId="0" borderId="66" xfId="0" applyFont="1" applyBorder="1" applyAlignment="1">
      <alignment vertical="center"/>
    </xf>
    <xf numFmtId="0" fontId="31" fillId="0" borderId="66" xfId="0" applyFont="1" applyBorder="1"/>
    <xf numFmtId="0" fontId="31" fillId="0" borderId="66" xfId="0" applyFont="1" applyBorder="1" applyAlignment="1">
      <alignment horizontal="left" vertical="center"/>
    </xf>
    <xf numFmtId="0" fontId="31" fillId="0" borderId="66" xfId="0" applyFont="1" applyBorder="1" applyAlignment="1">
      <alignment horizontal="left" vertical="center" wrapText="1"/>
    </xf>
    <xf numFmtId="0" fontId="31" fillId="0" borderId="66" xfId="0" applyFont="1" applyBorder="1" applyAlignment="1">
      <alignment vertical="center" wrapText="1"/>
    </xf>
    <xf numFmtId="0" fontId="30" fillId="0" borderId="66" xfId="0" applyFont="1" applyBorder="1" applyAlignment="1">
      <alignment vertical="center" wrapText="1"/>
    </xf>
    <xf numFmtId="0" fontId="30" fillId="0" borderId="66" xfId="0" applyFont="1" applyFill="1" applyBorder="1" applyAlignment="1">
      <alignment vertical="center" wrapText="1"/>
    </xf>
    <xf numFmtId="0" fontId="31" fillId="0" borderId="66" xfId="0" applyFont="1" applyFill="1" applyBorder="1"/>
    <xf numFmtId="0" fontId="30" fillId="0" borderId="64" xfId="0" applyFont="1" applyFill="1" applyBorder="1" applyAlignment="1">
      <alignment vertical="center" wrapText="1"/>
    </xf>
    <xf numFmtId="4" fontId="14" fillId="0" borderId="65" xfId="0" applyNumberFormat="1" applyFont="1" applyBorder="1" applyAlignment="1">
      <alignment horizontal="center" vertical="center"/>
    </xf>
    <xf numFmtId="4" fontId="14" fillId="0" borderId="66" xfId="0" applyNumberFormat="1" applyFont="1" applyBorder="1" applyAlignment="1">
      <alignment horizontal="center" vertical="center"/>
    </xf>
    <xf numFmtId="4" fontId="14" fillId="0" borderId="66" xfId="0" applyNumberFormat="1" applyFont="1" applyFill="1" applyBorder="1" applyAlignment="1">
      <alignment horizontal="center" vertical="center"/>
    </xf>
    <xf numFmtId="4" fontId="5" fillId="0" borderId="66" xfId="0" applyNumberFormat="1" applyFont="1" applyFill="1" applyBorder="1" applyAlignment="1">
      <alignment horizontal="center" vertical="center"/>
    </xf>
    <xf numFmtId="4" fontId="14" fillId="0" borderId="64" xfId="0" applyNumberFormat="1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center" vertical="center"/>
    </xf>
    <xf numFmtId="0" fontId="8" fillId="4" borderId="66" xfId="0" applyFont="1" applyFill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2" fontId="29" fillId="0" borderId="29" xfId="0" applyNumberFormat="1" applyFont="1" applyFill="1" applyBorder="1" applyAlignment="1">
      <alignment horizontal="left" vertical="center" wrapText="1"/>
    </xf>
    <xf numFmtId="2" fontId="29" fillId="0" borderId="29" xfId="0" applyNumberFormat="1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center" vertical="center"/>
    </xf>
    <xf numFmtId="0" fontId="44" fillId="2" borderId="65" xfId="0" applyFont="1" applyFill="1" applyBorder="1" applyAlignment="1">
      <alignment vertical="center" wrapText="1"/>
    </xf>
    <xf numFmtId="0" fontId="4" fillId="4" borderId="28" xfId="0" applyFont="1" applyFill="1" applyBorder="1" applyAlignment="1">
      <alignment horizontal="center" vertical="center"/>
    </xf>
    <xf numFmtId="0" fontId="45" fillId="0" borderId="66" xfId="0" applyFont="1" applyBorder="1" applyAlignment="1">
      <alignment horizontal="left" vertical="center" wrapText="1"/>
    </xf>
    <xf numFmtId="0" fontId="41" fillId="0" borderId="66" xfId="0" applyFont="1" applyBorder="1" applyAlignment="1">
      <alignment horizontal="left" vertical="center"/>
    </xf>
    <xf numFmtId="0" fontId="15" fillId="4" borderId="28" xfId="0" applyFont="1" applyFill="1" applyBorder="1" applyAlignment="1">
      <alignment horizontal="center" vertical="center"/>
    </xf>
    <xf numFmtId="0" fontId="46" fillId="0" borderId="66" xfId="0" applyFont="1" applyBorder="1" applyAlignment="1">
      <alignment vertical="center" wrapText="1"/>
    </xf>
    <xf numFmtId="0" fontId="47" fillId="0" borderId="66" xfId="0" applyFont="1" applyBorder="1" applyAlignment="1">
      <alignment vertical="center" wrapText="1"/>
    </xf>
    <xf numFmtId="0" fontId="46" fillId="0" borderId="66" xfId="0" applyFont="1" applyBorder="1" applyAlignment="1">
      <alignment horizontal="justify" vertical="center" wrapText="1"/>
    </xf>
    <xf numFmtId="0" fontId="29" fillId="0" borderId="66" xfId="0" applyFont="1" applyBorder="1" applyAlignment="1">
      <alignment horizontal="left" vertical="center" wrapText="1"/>
    </xf>
    <xf numFmtId="0" fontId="46" fillId="0" borderId="66" xfId="0" applyFont="1" applyBorder="1" applyAlignment="1">
      <alignment horizontal="left" vertical="center" wrapText="1"/>
    </xf>
    <xf numFmtId="0" fontId="47" fillId="2" borderId="66" xfId="0" applyFont="1" applyFill="1" applyBorder="1" applyAlignment="1">
      <alignment horizontal="left" vertical="center" wrapText="1"/>
    </xf>
    <xf numFmtId="0" fontId="47" fillId="2" borderId="66" xfId="0" applyFont="1" applyFill="1" applyBorder="1" applyAlignment="1">
      <alignment horizontal="left" vertical="center"/>
    </xf>
    <xf numFmtId="0" fontId="29" fillId="0" borderId="66" xfId="0" applyFont="1" applyBorder="1" applyAlignment="1">
      <alignment vertical="center"/>
    </xf>
    <xf numFmtId="0" fontId="29" fillId="0" borderId="66" xfId="0" applyFont="1" applyBorder="1" applyAlignment="1">
      <alignment horizontal="left" vertical="center"/>
    </xf>
    <xf numFmtId="0" fontId="29" fillId="0" borderId="66" xfId="0" applyFont="1" applyBorder="1"/>
    <xf numFmtId="0" fontId="48" fillId="0" borderId="66" xfId="0" applyFont="1" applyFill="1" applyBorder="1" applyAlignment="1">
      <alignment vertical="center" wrapText="1"/>
    </xf>
    <xf numFmtId="0" fontId="47" fillId="0" borderId="66" xfId="0" applyFont="1" applyFill="1" applyBorder="1" applyAlignment="1">
      <alignment vertical="center" wrapText="1"/>
    </xf>
    <xf numFmtId="0" fontId="46" fillId="0" borderId="66" xfId="0" applyFont="1" applyFill="1" applyBorder="1" applyAlignment="1">
      <alignment vertical="center" wrapText="1"/>
    </xf>
    <xf numFmtId="0" fontId="49" fillId="0" borderId="66" xfId="0" applyFont="1" applyFill="1" applyBorder="1" applyAlignment="1">
      <alignment vertical="center" wrapText="1"/>
    </xf>
    <xf numFmtId="0" fontId="29" fillId="0" borderId="66" xfId="0" applyFont="1" applyFill="1" applyBorder="1" applyAlignment="1">
      <alignment vertical="center" wrapText="1"/>
    </xf>
    <xf numFmtId="0" fontId="50" fillId="0" borderId="66" xfId="0" applyFont="1" applyFill="1" applyBorder="1" applyAlignment="1">
      <alignment vertical="center" wrapText="1"/>
    </xf>
    <xf numFmtId="0" fontId="15" fillId="4" borderId="63" xfId="0" applyFont="1" applyFill="1" applyBorder="1" applyAlignment="1">
      <alignment horizontal="center" vertical="center"/>
    </xf>
    <xf numFmtId="0" fontId="46" fillId="0" borderId="64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62" xfId="0" applyNumberFormat="1" applyFont="1" applyBorder="1" applyAlignment="1">
      <alignment horizontal="center" vertical="center"/>
    </xf>
    <xf numFmtId="1" fontId="12" fillId="0" borderId="44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1" fontId="14" fillId="0" borderId="35" xfId="0" applyNumberFormat="1" applyFont="1" applyFill="1" applyBorder="1" applyAlignment="1">
      <alignment horizontal="center" vertical="center"/>
    </xf>
    <xf numFmtId="1" fontId="14" fillId="0" borderId="36" xfId="0" applyNumberFormat="1" applyFont="1" applyFill="1" applyBorder="1" applyAlignment="1">
      <alignment horizontal="center" vertical="center"/>
    </xf>
    <xf numFmtId="1" fontId="14" fillId="0" borderId="2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" fontId="40" fillId="0" borderId="35" xfId="0" applyNumberFormat="1" applyFont="1" applyFill="1" applyBorder="1" applyAlignment="1">
      <alignment horizontal="center" vertical="center"/>
    </xf>
    <xf numFmtId="1" fontId="40" fillId="0" borderId="36" xfId="0" applyNumberFormat="1" applyFont="1" applyFill="1" applyBorder="1" applyAlignment="1">
      <alignment horizontal="center" vertical="center"/>
    </xf>
    <xf numFmtId="1" fontId="40" fillId="0" borderId="25" xfId="0" applyNumberFormat="1" applyFont="1" applyFill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center" vertical="center" wrapText="1"/>
    </xf>
    <xf numFmtId="4" fontId="11" fillId="0" borderId="25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24" fillId="0" borderId="60" xfId="0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2" fontId="14" fillId="0" borderId="10" xfId="0" applyNumberFormat="1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0" fillId="0" borderId="15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33" fillId="0" borderId="8" xfId="0" applyNumberFormat="1" applyFont="1" applyFill="1" applyBorder="1" applyAlignment="1">
      <alignment horizontal="center"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33" fillId="0" borderId="6" xfId="0" applyNumberFormat="1" applyFont="1" applyFill="1" applyBorder="1" applyAlignment="1">
      <alignment horizontal="center" vertical="center"/>
    </xf>
    <xf numFmtId="1" fontId="14" fillId="0" borderId="58" xfId="0" applyNumberFormat="1" applyFont="1" applyFill="1" applyBorder="1" applyAlignment="1">
      <alignment horizontal="center" vertical="center"/>
    </xf>
    <xf numFmtId="1" fontId="14" fillId="0" borderId="45" xfId="0" applyNumberFormat="1" applyFont="1" applyFill="1" applyBorder="1" applyAlignment="1">
      <alignment horizontal="center" vertical="center"/>
    </xf>
    <xf numFmtId="3" fontId="4" fillId="0" borderId="57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43" xfId="0" applyNumberFormat="1" applyFont="1" applyBorder="1" applyAlignment="1">
      <alignment horizontal="center" vertical="center" wrapText="1"/>
    </xf>
    <xf numFmtId="4" fontId="5" fillId="0" borderId="4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</cellXfs>
  <cellStyles count="2">
    <cellStyle name="Обычный" xfId="0" builtinId="0"/>
    <cellStyle name="Обычный_военная подготовка" xfId="1"/>
  </cellStyles>
  <dxfs count="36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FF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4830782</xdr:colOff>
      <xdr:row>6</xdr:row>
      <xdr:rowOff>121920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08022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531497</xdr:colOff>
      <xdr:row>5</xdr:row>
      <xdr:rowOff>54428</xdr:rowOff>
    </xdr:to>
    <xdr:pic>
      <xdr:nvPicPr>
        <xdr:cNvPr id="3" name="Рисунок 2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202954" cy="2242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1</xdr:col>
      <xdr:colOff>4310743</xdr:colOff>
      <xdr:row>5</xdr:row>
      <xdr:rowOff>225042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"/>
          <a:ext cx="4865913" cy="1749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topLeftCell="A31" zoomScaleNormal="145" zoomScaleSheetLayoutView="100" workbookViewId="0">
      <selection activeCell="K39" sqref="K39"/>
    </sheetView>
  </sheetViews>
  <sheetFormatPr defaultColWidth="9.109375" defaultRowHeight="20.399999999999999" x14ac:dyDescent="0.25"/>
  <cols>
    <col min="1" max="1" width="11.33203125" style="18" customWidth="1"/>
    <col min="2" max="2" width="74.6640625" style="92" customWidth="1"/>
    <col min="3" max="3" width="21.109375" style="287" customWidth="1"/>
    <col min="4" max="4" width="16.33203125" style="10" customWidth="1"/>
    <col min="5" max="5" width="16.33203125" style="5" hidden="1" customWidth="1"/>
    <col min="6" max="6" width="16.33203125" style="10" hidden="1" customWidth="1"/>
    <col min="7" max="7" width="16.33203125" style="5" hidden="1" customWidth="1"/>
    <col min="8" max="8" width="16.33203125" style="10" hidden="1" customWidth="1"/>
    <col min="9" max="9" width="24.6640625" style="5" customWidth="1"/>
    <col min="10" max="16384" width="9.109375" style="5"/>
  </cols>
  <sheetData>
    <row r="1" spans="1:10" ht="45" customHeight="1" x14ac:dyDescent="0.25">
      <c r="A1"/>
      <c r="B1" s="289"/>
      <c r="C1" s="289"/>
      <c r="D1" s="289"/>
      <c r="E1" s="289"/>
      <c r="F1" s="289"/>
      <c r="G1" s="289"/>
      <c r="H1" s="289"/>
      <c r="I1" s="289"/>
      <c r="J1" s="4"/>
    </row>
    <row r="2" spans="1:10" ht="19.8" customHeight="1" x14ac:dyDescent="0.25">
      <c r="A2" s="1"/>
      <c r="B2" s="90"/>
      <c r="C2" s="276" t="s">
        <v>656</v>
      </c>
      <c r="D2" s="1"/>
      <c r="E2" s="1"/>
      <c r="F2" s="1"/>
      <c r="G2" s="1"/>
      <c r="H2" s="6"/>
      <c r="I2" s="4"/>
      <c r="J2" s="4"/>
    </row>
    <row r="3" spans="1:10" ht="23.4" customHeight="1" x14ac:dyDescent="0.25">
      <c r="A3" s="1"/>
      <c r="B3" s="132"/>
      <c r="C3" s="276"/>
      <c r="D3" s="1"/>
      <c r="E3" s="1"/>
      <c r="F3" s="1"/>
      <c r="G3" s="1"/>
      <c r="H3" s="6"/>
      <c r="I3" s="133"/>
      <c r="J3" s="133"/>
    </row>
    <row r="4" spans="1:10" x14ac:dyDescent="0.35">
      <c r="B4" s="78"/>
      <c r="C4" s="291" t="s">
        <v>655</v>
      </c>
      <c r="E4" s="2"/>
      <c r="F4" s="5"/>
      <c r="G4" s="3"/>
      <c r="H4" s="13" t="s">
        <v>6</v>
      </c>
      <c r="J4" s="7"/>
    </row>
    <row r="5" spans="1:10" x14ac:dyDescent="0.35">
      <c r="B5" s="120"/>
      <c r="C5" s="277"/>
      <c r="E5" s="2"/>
      <c r="F5" s="5"/>
      <c r="G5" s="3"/>
      <c r="H5" s="13"/>
      <c r="I5" s="13" t="s">
        <v>418</v>
      </c>
      <c r="J5" s="7"/>
    </row>
    <row r="6" spans="1:10" x14ac:dyDescent="0.35">
      <c r="B6" s="134"/>
      <c r="C6" s="277"/>
      <c r="E6" s="2"/>
      <c r="F6" s="5"/>
      <c r="G6" s="3"/>
      <c r="H6" s="13"/>
      <c r="I6" s="13" t="s">
        <v>47</v>
      </c>
      <c r="J6" s="7"/>
    </row>
    <row r="7" spans="1:10" ht="27.6" customHeight="1" x14ac:dyDescent="0.25">
      <c r="A7" s="102"/>
      <c r="B7" s="290"/>
      <c r="C7" s="288"/>
      <c r="D7" s="288"/>
      <c r="E7" s="288"/>
      <c r="F7" s="288"/>
      <c r="G7" s="288"/>
      <c r="H7" s="288"/>
      <c r="I7" s="288"/>
    </row>
    <row r="8" spans="1:10" ht="1.5" customHeight="1" thickBot="1" x14ac:dyDescent="0.3">
      <c r="B8" s="91"/>
      <c r="C8" s="278"/>
      <c r="E8" s="9"/>
      <c r="G8" s="8"/>
      <c r="H8" s="8"/>
    </row>
    <row r="9" spans="1:10" s="77" customFormat="1" ht="22.2" customHeight="1" x14ac:dyDescent="0.25">
      <c r="A9" s="378" t="s">
        <v>81</v>
      </c>
      <c r="B9" s="376" t="s">
        <v>38</v>
      </c>
      <c r="C9" s="380" t="s">
        <v>415</v>
      </c>
      <c r="D9" s="382" t="s">
        <v>2</v>
      </c>
      <c r="E9" s="74" t="s">
        <v>24</v>
      </c>
      <c r="F9" s="75"/>
      <c r="G9" s="76" t="s">
        <v>25</v>
      </c>
      <c r="H9" s="75"/>
      <c r="I9" s="374" t="s">
        <v>416</v>
      </c>
    </row>
    <row r="10" spans="1:10" s="77" customFormat="1" ht="25.2" customHeight="1" thickBot="1" x14ac:dyDescent="0.3">
      <c r="A10" s="379"/>
      <c r="B10" s="377"/>
      <c r="C10" s="381"/>
      <c r="D10" s="383"/>
      <c r="E10" s="73" t="s">
        <v>23</v>
      </c>
      <c r="F10" s="12" t="s">
        <v>2</v>
      </c>
      <c r="G10" s="43" t="s">
        <v>3</v>
      </c>
      <c r="H10" s="12" t="s">
        <v>2</v>
      </c>
      <c r="I10" s="375"/>
    </row>
    <row r="11" spans="1:10" s="11" customFormat="1" ht="34.950000000000003" customHeight="1" x14ac:dyDescent="0.4">
      <c r="A11" s="114">
        <v>1</v>
      </c>
      <c r="B11" s="128" t="s">
        <v>381</v>
      </c>
      <c r="C11" s="279">
        <v>336</v>
      </c>
      <c r="D11" s="122">
        <v>1</v>
      </c>
      <c r="E11" s="123" t="e">
        <f>#REF!</f>
        <v>#REF!</v>
      </c>
      <c r="F11" s="124" t="e">
        <f>#REF!</f>
        <v>#REF!</v>
      </c>
      <c r="G11" s="125" t="e">
        <f>F11+D11</f>
        <v>#REF!</v>
      </c>
      <c r="H11" s="126">
        <v>15</v>
      </c>
      <c r="I11" s="127">
        <v>70</v>
      </c>
    </row>
    <row r="12" spans="1:10" s="11" customFormat="1" ht="34.950000000000003" customHeight="1" x14ac:dyDescent="0.4">
      <c r="A12" s="115">
        <v>2</v>
      </c>
      <c r="B12" s="128" t="s">
        <v>31</v>
      </c>
      <c r="C12" s="279">
        <v>289</v>
      </c>
      <c r="D12" s="129">
        <v>2</v>
      </c>
      <c r="E12" s="70"/>
      <c r="F12" s="44"/>
      <c r="G12" s="46"/>
      <c r="H12" s="49"/>
      <c r="I12" s="130">
        <v>65</v>
      </c>
      <c r="J12" s="5"/>
    </row>
    <row r="13" spans="1:10" s="11" customFormat="1" ht="34.950000000000003" customHeight="1" x14ac:dyDescent="0.4">
      <c r="A13" s="116">
        <v>3</v>
      </c>
      <c r="B13" s="128" t="s">
        <v>383</v>
      </c>
      <c r="C13" s="280">
        <v>276</v>
      </c>
      <c r="D13" s="129">
        <v>3</v>
      </c>
      <c r="E13" s="70"/>
      <c r="F13" s="44"/>
      <c r="G13" s="46"/>
      <c r="H13" s="49"/>
      <c r="I13" s="130">
        <v>60</v>
      </c>
      <c r="J13" s="5"/>
    </row>
    <row r="14" spans="1:10" s="11" customFormat="1" ht="34.950000000000003" customHeight="1" x14ac:dyDescent="0.35">
      <c r="A14" s="116">
        <v>4</v>
      </c>
      <c r="B14" s="113" t="s">
        <v>385</v>
      </c>
      <c r="C14" s="281">
        <v>270</v>
      </c>
      <c r="D14" s="81">
        <v>4</v>
      </c>
      <c r="E14" s="70" t="e">
        <f>#REF!</f>
        <v>#REF!</v>
      </c>
      <c r="F14" s="44" t="e">
        <f>#REF!</f>
        <v>#REF!</v>
      </c>
      <c r="G14" s="46" t="e">
        <f>F14+D14</f>
        <v>#REF!</v>
      </c>
      <c r="H14" s="49">
        <v>2</v>
      </c>
      <c r="I14" s="98">
        <v>58</v>
      </c>
      <c r="J14" s="5"/>
    </row>
    <row r="15" spans="1:10" s="11" customFormat="1" ht="34.950000000000003" customHeight="1" x14ac:dyDescent="0.35">
      <c r="A15" s="115">
        <v>5</v>
      </c>
      <c r="B15" s="113" t="s">
        <v>33</v>
      </c>
      <c r="C15" s="281">
        <v>267</v>
      </c>
      <c r="D15" s="81">
        <v>5</v>
      </c>
      <c r="E15" s="70"/>
      <c r="F15" s="44"/>
      <c r="G15" s="46"/>
      <c r="H15" s="49"/>
      <c r="I15" s="98">
        <v>57</v>
      </c>
    </row>
    <row r="16" spans="1:10" s="11" customFormat="1" ht="34.950000000000003" customHeight="1" x14ac:dyDescent="0.35">
      <c r="A16" s="116">
        <v>6</v>
      </c>
      <c r="B16" s="113" t="s">
        <v>389</v>
      </c>
      <c r="C16" s="281">
        <v>241</v>
      </c>
      <c r="D16" s="81">
        <v>6</v>
      </c>
      <c r="E16" s="70"/>
      <c r="F16" s="44"/>
      <c r="G16" s="46"/>
      <c r="H16" s="49"/>
      <c r="I16" s="98">
        <v>56</v>
      </c>
      <c r="J16" s="5"/>
    </row>
    <row r="17" spans="1:10" s="11" customFormat="1" ht="34.950000000000003" customHeight="1" x14ac:dyDescent="0.35">
      <c r="A17" s="116">
        <v>7</v>
      </c>
      <c r="B17" s="294" t="s">
        <v>387</v>
      </c>
      <c r="C17" s="282">
        <v>238</v>
      </c>
      <c r="D17" s="81">
        <v>7</v>
      </c>
      <c r="E17" s="70"/>
      <c r="F17" s="44"/>
      <c r="G17" s="46"/>
      <c r="H17" s="49"/>
      <c r="I17" s="98">
        <v>55</v>
      </c>
    </row>
    <row r="18" spans="1:10" s="11" customFormat="1" ht="34.950000000000003" customHeight="1" x14ac:dyDescent="0.35">
      <c r="A18" s="116">
        <v>8</v>
      </c>
      <c r="B18" s="294" t="s">
        <v>390</v>
      </c>
      <c r="C18" s="283">
        <v>220</v>
      </c>
      <c r="D18" s="81">
        <v>8</v>
      </c>
      <c r="E18" s="93" t="e">
        <f>#REF!</f>
        <v>#REF!</v>
      </c>
      <c r="F18" s="94" t="e">
        <f>#REF!</f>
        <v>#REF!</v>
      </c>
      <c r="G18" s="95" t="e">
        <f>F18+D18</f>
        <v>#REF!</v>
      </c>
      <c r="H18" s="96">
        <v>5</v>
      </c>
      <c r="I18" s="98">
        <v>54</v>
      </c>
      <c r="J18" s="5"/>
    </row>
    <row r="19" spans="1:10" s="11" customFormat="1" ht="34.950000000000003" customHeight="1" x14ac:dyDescent="0.35">
      <c r="A19" s="116">
        <v>9</v>
      </c>
      <c r="B19" s="113" t="s">
        <v>384</v>
      </c>
      <c r="C19" s="283">
        <v>212</v>
      </c>
      <c r="D19" s="81">
        <v>9</v>
      </c>
      <c r="E19" s="93"/>
      <c r="F19" s="94"/>
      <c r="G19" s="95"/>
      <c r="H19" s="96"/>
      <c r="I19" s="98">
        <v>53</v>
      </c>
      <c r="J19" s="5"/>
    </row>
    <row r="20" spans="1:10" s="11" customFormat="1" ht="34.950000000000003" customHeight="1" x14ac:dyDescent="0.35">
      <c r="A20" s="115">
        <v>10</v>
      </c>
      <c r="B20" s="113" t="s">
        <v>401</v>
      </c>
      <c r="C20" s="282">
        <v>204</v>
      </c>
      <c r="D20" s="81">
        <v>10</v>
      </c>
      <c r="E20" s="93"/>
      <c r="F20" s="94"/>
      <c r="G20" s="95"/>
      <c r="H20" s="96"/>
      <c r="I20" s="98">
        <v>52</v>
      </c>
      <c r="J20" s="5"/>
    </row>
    <row r="21" spans="1:10" s="11" customFormat="1" ht="34.950000000000003" customHeight="1" x14ac:dyDescent="0.35">
      <c r="A21" s="116">
        <v>11</v>
      </c>
      <c r="B21" s="113" t="s">
        <v>380</v>
      </c>
      <c r="C21" s="282">
        <v>194</v>
      </c>
      <c r="D21" s="81">
        <v>11</v>
      </c>
      <c r="E21" s="70"/>
      <c r="F21" s="44"/>
      <c r="G21" s="46"/>
      <c r="H21" s="49"/>
      <c r="I21" s="98">
        <v>51</v>
      </c>
    </row>
    <row r="22" spans="1:10" s="11" customFormat="1" ht="34.950000000000003" customHeight="1" x14ac:dyDescent="0.35">
      <c r="A22" s="116">
        <v>12</v>
      </c>
      <c r="B22" s="294" t="s">
        <v>398</v>
      </c>
      <c r="C22" s="282">
        <v>175</v>
      </c>
      <c r="D22" s="81">
        <v>12</v>
      </c>
      <c r="E22" s="70"/>
      <c r="F22" s="44"/>
      <c r="G22" s="46"/>
      <c r="H22" s="49"/>
      <c r="I22" s="98">
        <v>50</v>
      </c>
    </row>
    <row r="23" spans="1:10" s="11" customFormat="1" ht="34.950000000000003" customHeight="1" x14ac:dyDescent="0.35">
      <c r="A23" s="115">
        <v>13</v>
      </c>
      <c r="B23" s="113" t="s">
        <v>388</v>
      </c>
      <c r="C23" s="282">
        <v>167</v>
      </c>
      <c r="D23" s="81">
        <v>14</v>
      </c>
      <c r="E23" s="70"/>
      <c r="F23" s="44"/>
      <c r="G23" s="46"/>
      <c r="H23" s="49"/>
      <c r="I23" s="98">
        <v>49</v>
      </c>
    </row>
    <row r="24" spans="1:10" s="11" customFormat="1" ht="34.950000000000003" customHeight="1" x14ac:dyDescent="0.35">
      <c r="A24" s="116">
        <v>14</v>
      </c>
      <c r="B24" s="113" t="s">
        <v>382</v>
      </c>
      <c r="C24" s="282">
        <v>165</v>
      </c>
      <c r="D24" s="81">
        <v>13</v>
      </c>
      <c r="E24" s="70"/>
      <c r="F24" s="44"/>
      <c r="G24" s="46"/>
      <c r="H24" s="49"/>
      <c r="I24" s="98">
        <v>48</v>
      </c>
      <c r="J24" s="5"/>
    </row>
    <row r="25" spans="1:10" s="11" customFormat="1" ht="34.950000000000003" customHeight="1" x14ac:dyDescent="0.35">
      <c r="A25" s="116">
        <v>15</v>
      </c>
      <c r="B25" s="113" t="s">
        <v>396</v>
      </c>
      <c r="C25" s="282">
        <v>161</v>
      </c>
      <c r="D25" s="81">
        <v>15</v>
      </c>
      <c r="E25" s="70"/>
      <c r="F25" s="44"/>
      <c r="G25" s="46"/>
      <c r="H25" s="49"/>
      <c r="I25" s="98">
        <v>47</v>
      </c>
      <c r="J25" s="5"/>
    </row>
    <row r="26" spans="1:10" s="11" customFormat="1" ht="34.950000000000003" customHeight="1" x14ac:dyDescent="0.35">
      <c r="A26" s="116">
        <v>16</v>
      </c>
      <c r="B26" s="293" t="s">
        <v>402</v>
      </c>
      <c r="C26" s="281">
        <v>153</v>
      </c>
      <c r="D26" s="81">
        <v>16</v>
      </c>
      <c r="E26" s="70"/>
      <c r="F26" s="44"/>
      <c r="G26" s="46"/>
      <c r="H26" s="49"/>
      <c r="I26" s="98">
        <v>46</v>
      </c>
      <c r="J26" s="5"/>
    </row>
    <row r="27" spans="1:10" ht="34.950000000000003" customHeight="1" x14ac:dyDescent="0.35">
      <c r="A27" s="116">
        <v>17</v>
      </c>
      <c r="B27" s="113" t="s">
        <v>399</v>
      </c>
      <c r="C27" s="282">
        <v>124</v>
      </c>
      <c r="D27" s="81">
        <v>17</v>
      </c>
      <c r="E27" s="71" t="e">
        <f>#REF!</f>
        <v>#REF!</v>
      </c>
      <c r="F27" s="45" t="e">
        <f>#REF!</f>
        <v>#REF!</v>
      </c>
      <c r="G27" s="48" t="e">
        <f>F27+D27</f>
        <v>#REF!</v>
      </c>
      <c r="H27" s="42" t="s">
        <v>45</v>
      </c>
      <c r="I27" s="98">
        <v>45</v>
      </c>
    </row>
    <row r="28" spans="1:10" ht="34.950000000000003" customHeight="1" x14ac:dyDescent="0.35">
      <c r="A28" s="115">
        <v>18</v>
      </c>
      <c r="B28" s="121" t="s">
        <v>404</v>
      </c>
      <c r="C28" s="282">
        <v>117</v>
      </c>
      <c r="D28" s="81">
        <v>18</v>
      </c>
      <c r="E28" s="72" t="e">
        <f>#REF!</f>
        <v>#REF!</v>
      </c>
      <c r="F28" s="41" t="e">
        <f>#REF!</f>
        <v>#REF!</v>
      </c>
      <c r="G28" s="47" t="e">
        <f>F28+D28</f>
        <v>#REF!</v>
      </c>
      <c r="H28" s="33">
        <v>3</v>
      </c>
      <c r="I28" s="98">
        <v>44</v>
      </c>
    </row>
    <row r="29" spans="1:10" ht="34.950000000000003" customHeight="1" x14ac:dyDescent="0.35">
      <c r="A29" s="116">
        <v>19</v>
      </c>
      <c r="B29" s="113" t="s">
        <v>391</v>
      </c>
      <c r="C29" s="282">
        <v>116</v>
      </c>
      <c r="D29" s="81">
        <v>19</v>
      </c>
      <c r="E29" s="71" t="e">
        <f>#REF!</f>
        <v>#REF!</v>
      </c>
      <c r="F29" s="45">
        <v>12</v>
      </c>
      <c r="G29" s="48">
        <f>F29+D29</f>
        <v>31</v>
      </c>
      <c r="H29" s="42" t="s">
        <v>45</v>
      </c>
      <c r="I29" s="98">
        <v>43</v>
      </c>
    </row>
    <row r="30" spans="1:10" ht="34.950000000000003" customHeight="1" x14ac:dyDescent="0.35">
      <c r="A30" s="116">
        <v>20</v>
      </c>
      <c r="B30" s="294" t="s">
        <v>394</v>
      </c>
      <c r="C30" s="282">
        <v>114</v>
      </c>
      <c r="D30" s="81">
        <v>20</v>
      </c>
      <c r="E30" s="71"/>
      <c r="F30" s="45"/>
      <c r="G30" s="48"/>
      <c r="H30" s="42"/>
      <c r="I30" s="98">
        <v>42</v>
      </c>
    </row>
    <row r="31" spans="1:10" ht="34.950000000000003" customHeight="1" x14ac:dyDescent="0.35">
      <c r="A31" s="115">
        <v>21</v>
      </c>
      <c r="B31" s="295" t="s">
        <v>386</v>
      </c>
      <c r="C31" s="281">
        <v>111</v>
      </c>
      <c r="D31" s="81">
        <v>21</v>
      </c>
      <c r="E31" s="71" t="e">
        <f>#REF!</f>
        <v>#REF!</v>
      </c>
      <c r="F31" s="45" t="e">
        <f>#REF!</f>
        <v>#REF!</v>
      </c>
      <c r="G31" s="48" t="e">
        <f>F31+D31</f>
        <v>#REF!</v>
      </c>
      <c r="H31" s="32">
        <v>13</v>
      </c>
      <c r="I31" s="98">
        <v>41</v>
      </c>
    </row>
    <row r="32" spans="1:10" ht="34.950000000000003" customHeight="1" x14ac:dyDescent="0.35">
      <c r="A32" s="116">
        <v>22</v>
      </c>
      <c r="B32" s="294" t="s">
        <v>379</v>
      </c>
      <c r="C32" s="282">
        <v>108</v>
      </c>
      <c r="D32" s="81">
        <v>22</v>
      </c>
      <c r="E32" s="72"/>
      <c r="F32" s="41"/>
      <c r="G32" s="47"/>
      <c r="H32" s="33"/>
      <c r="I32" s="98">
        <v>40</v>
      </c>
      <c r="J32" s="11"/>
    </row>
    <row r="33" spans="1:10" ht="34.950000000000003" customHeight="1" x14ac:dyDescent="0.35">
      <c r="A33" s="116">
        <v>23</v>
      </c>
      <c r="B33" s="113" t="s">
        <v>395</v>
      </c>
      <c r="C33" s="282">
        <v>92</v>
      </c>
      <c r="D33" s="81">
        <v>23</v>
      </c>
      <c r="E33" s="72"/>
      <c r="F33" s="41"/>
      <c r="G33" s="47"/>
      <c r="H33" s="33"/>
      <c r="I33" s="98">
        <v>39</v>
      </c>
    </row>
    <row r="34" spans="1:10" ht="34.950000000000003" customHeight="1" x14ac:dyDescent="0.35">
      <c r="A34" s="116">
        <v>24</v>
      </c>
      <c r="B34" s="113" t="s">
        <v>393</v>
      </c>
      <c r="C34" s="282">
        <v>68</v>
      </c>
      <c r="D34" s="81">
        <v>24</v>
      </c>
      <c r="E34" s="71" t="e">
        <f>#REF!</f>
        <v>#REF!</v>
      </c>
      <c r="F34" s="45" t="e">
        <f>#REF!</f>
        <v>#REF!</v>
      </c>
      <c r="G34" s="48" t="e">
        <f>F34+D34</f>
        <v>#REF!</v>
      </c>
      <c r="H34" s="42" t="s">
        <v>45</v>
      </c>
      <c r="I34" s="98">
        <v>38</v>
      </c>
    </row>
    <row r="35" spans="1:10" ht="34.950000000000003" customHeight="1" x14ac:dyDescent="0.35">
      <c r="A35" s="116">
        <v>25</v>
      </c>
      <c r="B35" s="294" t="s">
        <v>397</v>
      </c>
      <c r="C35" s="282">
        <v>67</v>
      </c>
      <c r="D35" s="81">
        <v>25</v>
      </c>
      <c r="E35" s="72"/>
      <c r="F35" s="41"/>
      <c r="G35" s="47"/>
      <c r="H35" s="33"/>
      <c r="I35" s="98">
        <v>37</v>
      </c>
    </row>
    <row r="36" spans="1:10" ht="34.950000000000003" customHeight="1" x14ac:dyDescent="0.35">
      <c r="A36" s="115">
        <v>26</v>
      </c>
      <c r="B36" s="113" t="s">
        <v>403</v>
      </c>
      <c r="C36" s="282">
        <v>52</v>
      </c>
      <c r="D36" s="81">
        <v>26</v>
      </c>
      <c r="E36" s="72"/>
      <c r="F36" s="41"/>
      <c r="G36" s="47"/>
      <c r="H36" s="33"/>
      <c r="I36" s="98">
        <v>36</v>
      </c>
      <c r="J36" s="11"/>
    </row>
    <row r="37" spans="1:10" ht="34.950000000000003" customHeight="1" x14ac:dyDescent="0.35">
      <c r="A37" s="116">
        <v>27</v>
      </c>
      <c r="B37" s="113" t="s">
        <v>392</v>
      </c>
      <c r="C37" s="282">
        <v>41</v>
      </c>
      <c r="D37" s="81">
        <v>27</v>
      </c>
      <c r="E37" s="71" t="e">
        <f>#REF!</f>
        <v>#REF!</v>
      </c>
      <c r="F37" s="45" t="e">
        <f>#REF!</f>
        <v>#REF!</v>
      </c>
      <c r="G37" s="48" t="e">
        <f t="shared" ref="G37:G38" si="0">F37+D37</f>
        <v>#REF!</v>
      </c>
      <c r="H37" s="32">
        <v>4</v>
      </c>
      <c r="I37" s="98">
        <v>35</v>
      </c>
      <c r="J37" s="11"/>
    </row>
    <row r="38" spans="1:10" ht="34.950000000000003" customHeight="1" x14ac:dyDescent="0.35">
      <c r="A38" s="116">
        <v>28</v>
      </c>
      <c r="B38" s="294" t="s">
        <v>32</v>
      </c>
      <c r="C38" s="282">
        <v>25</v>
      </c>
      <c r="D38" s="81">
        <v>28</v>
      </c>
      <c r="E38" s="71" t="e">
        <f>#REF!</f>
        <v>#REF!</v>
      </c>
      <c r="F38" s="45">
        <v>14</v>
      </c>
      <c r="G38" s="48">
        <f t="shared" si="0"/>
        <v>42</v>
      </c>
      <c r="H38" s="32">
        <v>12</v>
      </c>
      <c r="I38" s="98">
        <v>34</v>
      </c>
    </row>
    <row r="39" spans="1:10" ht="50.4" customHeight="1" x14ac:dyDescent="0.25">
      <c r="A39" s="115">
        <v>29</v>
      </c>
      <c r="B39" s="348" t="s">
        <v>653</v>
      </c>
      <c r="C39" s="284">
        <v>189</v>
      </c>
      <c r="D39" s="81"/>
      <c r="E39" s="71"/>
      <c r="F39" s="45"/>
      <c r="G39" s="48"/>
      <c r="H39" s="32"/>
      <c r="I39" s="292" t="s">
        <v>652</v>
      </c>
    </row>
    <row r="40" spans="1:10" ht="34.950000000000003" customHeight="1" x14ac:dyDescent="0.25">
      <c r="A40" s="116">
        <v>30</v>
      </c>
      <c r="B40" s="349" t="s">
        <v>654</v>
      </c>
      <c r="C40" s="282">
        <v>117</v>
      </c>
      <c r="D40" s="81"/>
      <c r="E40" s="71" t="e">
        <f>#REF!</f>
        <v>#REF!</v>
      </c>
      <c r="F40" s="45">
        <v>14</v>
      </c>
      <c r="G40" s="48">
        <f>F40+D40</f>
        <v>14</v>
      </c>
      <c r="H40" s="42" t="s">
        <v>45</v>
      </c>
      <c r="I40" s="292" t="s">
        <v>652</v>
      </c>
    </row>
    <row r="41" spans="1:10" ht="25.95" customHeight="1" x14ac:dyDescent="0.25">
      <c r="A41" s="5"/>
      <c r="B41" s="5"/>
      <c r="C41" s="285"/>
      <c r="D41" s="5"/>
      <c r="F41" s="5"/>
      <c r="H41" s="5"/>
    </row>
    <row r="42" spans="1:10" ht="25.95" customHeight="1" x14ac:dyDescent="0.45">
      <c r="A42" s="101"/>
      <c r="B42" s="5"/>
      <c r="C42" s="285"/>
    </row>
    <row r="43" spans="1:10" x14ac:dyDescent="0.35">
      <c r="A43" s="103" t="s">
        <v>120</v>
      </c>
      <c r="B43" s="104"/>
      <c r="C43" s="286"/>
      <c r="D43" s="104" t="s">
        <v>417</v>
      </c>
      <c r="E43" s="104"/>
      <c r="F43" s="105"/>
      <c r="G43" s="104"/>
      <c r="H43" s="105"/>
      <c r="I43" s="104"/>
    </row>
  </sheetData>
  <sortState ref="B14:E26">
    <sortCondition descending="1" ref="C14:C26"/>
  </sortState>
  <mergeCells count="5">
    <mergeCell ref="I9:I10"/>
    <mergeCell ref="B9:B10"/>
    <mergeCell ref="A9:A10"/>
    <mergeCell ref="C9:C10"/>
    <mergeCell ref="D9:D10"/>
  </mergeCells>
  <conditionalFormatting sqref="D8:D9 D42 D44:D1048576 D2:D3 I5:I6">
    <cfRule type="cellIs" dxfId="35" priority="1" operator="between">
      <formula>1</formula>
      <formula>3</formula>
    </cfRule>
  </conditionalFormatting>
  <printOptions horizontalCentered="1"/>
  <pageMargins left="0.59055118110236227" right="0.39370078740157483" top="0" bottom="0" header="0.51181102362204722" footer="0.39370078740157483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7"/>
  <sheetViews>
    <sheetView view="pageBreakPreview" zoomScale="70" zoomScaleSheetLayoutView="70" workbookViewId="0">
      <pane ySplit="8" topLeftCell="A120" activePane="bottomLeft" state="frozen"/>
      <selection pane="bottomLeft" activeCell="J127" sqref="J127:J134"/>
    </sheetView>
  </sheetViews>
  <sheetFormatPr defaultColWidth="9.109375" defaultRowHeight="17.399999999999999" x14ac:dyDescent="0.25"/>
  <cols>
    <col min="1" max="1" width="5.44140625" style="20" customWidth="1"/>
    <col min="2" max="2" width="6.77734375" style="189" customWidth="1"/>
    <col min="3" max="3" width="52.109375" style="257" customWidth="1"/>
    <col min="4" max="4" width="18.33203125" style="237" customWidth="1"/>
    <col min="5" max="5" width="26.44140625" style="237" customWidth="1"/>
    <col min="6" max="6" width="14.6640625" style="237" hidden="1" customWidth="1"/>
    <col min="7" max="7" width="22" style="237" customWidth="1"/>
    <col min="8" max="8" width="12" style="238" hidden="1" customWidth="1"/>
    <col min="9" max="9" width="17.33203125" style="238" hidden="1" customWidth="1"/>
    <col min="10" max="10" width="25.44140625" style="239" customWidth="1"/>
    <col min="11" max="11" width="33.33203125" style="11" customWidth="1"/>
    <col min="12" max="16384" width="9.109375" style="11"/>
  </cols>
  <sheetData>
    <row r="1" spans="1:11" ht="49.05" customHeight="1" x14ac:dyDescent="0.25">
      <c r="A1"/>
      <c r="B1" s="135"/>
      <c r="C1" s="396"/>
      <c r="D1" s="396"/>
      <c r="E1" s="396"/>
      <c r="F1" s="396"/>
      <c r="G1" s="396"/>
      <c r="H1" s="396"/>
      <c r="I1" s="396"/>
      <c r="J1" s="396"/>
    </row>
    <row r="2" spans="1:11" ht="31.05" customHeight="1" x14ac:dyDescent="0.25">
      <c r="A2" s="405"/>
      <c r="B2" s="405"/>
      <c r="C2" s="405"/>
      <c r="D2" s="405"/>
      <c r="E2" s="405"/>
      <c r="F2" s="405"/>
      <c r="G2" s="405"/>
      <c r="H2" s="405"/>
      <c r="I2" s="405"/>
      <c r="J2" s="405"/>
    </row>
    <row r="3" spans="1:11" ht="31.05" customHeight="1" x14ac:dyDescent="0.25">
      <c r="A3" s="120"/>
      <c r="B3" s="136"/>
      <c r="C3" s="136"/>
      <c r="D3" s="136"/>
      <c r="E3" s="136"/>
      <c r="F3" s="136"/>
      <c r="G3" s="318" t="s">
        <v>657</v>
      </c>
      <c r="H3" s="136"/>
      <c r="I3" s="136"/>
      <c r="J3" s="136"/>
    </row>
    <row r="4" spans="1:11" ht="31.05" customHeight="1" x14ac:dyDescent="0.25">
      <c r="A4" s="120"/>
      <c r="B4" s="136"/>
      <c r="C4" s="136"/>
      <c r="D4" s="136"/>
      <c r="E4" s="402" t="s">
        <v>655</v>
      </c>
      <c r="F4" s="402"/>
      <c r="G4" s="402"/>
      <c r="H4" s="402"/>
      <c r="I4" s="402"/>
      <c r="J4" s="402"/>
    </row>
    <row r="5" spans="1:11" ht="31.05" customHeight="1" x14ac:dyDescent="0.25">
      <c r="A5" s="120"/>
      <c r="B5" s="136"/>
      <c r="C5" s="136"/>
      <c r="D5" s="136"/>
      <c r="E5" s="136"/>
      <c r="F5" s="136"/>
      <c r="G5" s="136"/>
      <c r="H5" s="136"/>
      <c r="I5" s="136"/>
      <c r="J5" s="320" t="s">
        <v>658</v>
      </c>
    </row>
    <row r="6" spans="1:11" ht="45.75" customHeight="1" thickBot="1" x14ac:dyDescent="0.3">
      <c r="B6" s="137"/>
      <c r="C6" s="137"/>
      <c r="D6" s="137"/>
      <c r="E6" s="137"/>
      <c r="F6" s="137"/>
      <c r="G6" s="137"/>
      <c r="H6" s="137"/>
      <c r="I6" s="137"/>
      <c r="J6" s="319" t="s">
        <v>6</v>
      </c>
    </row>
    <row r="7" spans="1:11" ht="26.55" customHeight="1" x14ac:dyDescent="0.25">
      <c r="A7" s="417" t="s">
        <v>5</v>
      </c>
      <c r="B7" s="415" t="s">
        <v>0</v>
      </c>
      <c r="C7" s="419" t="s">
        <v>1</v>
      </c>
      <c r="D7" s="400" t="s">
        <v>40</v>
      </c>
      <c r="E7" s="400" t="s">
        <v>41</v>
      </c>
      <c r="F7" s="138"/>
      <c r="G7" s="400" t="s">
        <v>42</v>
      </c>
      <c r="H7" s="138"/>
      <c r="I7" s="138"/>
      <c r="J7" s="412" t="s">
        <v>2</v>
      </c>
      <c r="K7" s="110"/>
    </row>
    <row r="8" spans="1:11" ht="40.200000000000003" customHeight="1" thickBot="1" x14ac:dyDescent="0.3">
      <c r="A8" s="418"/>
      <c r="B8" s="416"/>
      <c r="C8" s="420"/>
      <c r="D8" s="401"/>
      <c r="E8" s="401"/>
      <c r="F8" s="139" t="s">
        <v>80</v>
      </c>
      <c r="G8" s="401"/>
      <c r="H8" s="139" t="s">
        <v>3</v>
      </c>
      <c r="I8" s="139" t="s">
        <v>46</v>
      </c>
      <c r="J8" s="414"/>
      <c r="K8" s="110"/>
    </row>
    <row r="9" spans="1:11" ht="18.600000000000001" hidden="1" thickBot="1" x14ac:dyDescent="0.3">
      <c r="A9" s="84"/>
      <c r="B9" s="140"/>
      <c r="C9" s="141" t="s">
        <v>82</v>
      </c>
      <c r="D9" s="142"/>
      <c r="E9" s="142"/>
      <c r="F9" s="142"/>
      <c r="G9" s="142"/>
      <c r="H9" s="143">
        <f>G9</f>
        <v>0</v>
      </c>
      <c r="I9" s="143"/>
      <c r="J9" s="144"/>
      <c r="K9" s="107" t="s">
        <v>126</v>
      </c>
    </row>
    <row r="10" spans="1:11" ht="18.600000000000001" hidden="1" thickBot="1" x14ac:dyDescent="0.3">
      <c r="A10" s="85">
        <v>1</v>
      </c>
      <c r="B10" s="145"/>
      <c r="C10" s="146"/>
      <c r="D10" s="147"/>
      <c r="E10" s="147" t="e">
        <f>D10+#REF!</f>
        <v>#REF!</v>
      </c>
      <c r="F10" s="409"/>
      <c r="G10" s="406" t="e">
        <f>SUM(E10:E17)+F10-(MAX(E10:E17))</f>
        <v>#REF!</v>
      </c>
      <c r="H10" s="148"/>
      <c r="I10" s="384"/>
      <c r="J10" s="412"/>
      <c r="K10" s="107" t="s">
        <v>127</v>
      </c>
    </row>
    <row r="11" spans="1:11" ht="18.600000000000001" hidden="1" thickBot="1" x14ac:dyDescent="0.3">
      <c r="A11" s="86">
        <v>2</v>
      </c>
      <c r="B11" s="149"/>
      <c r="C11" s="150"/>
      <c r="D11" s="131"/>
      <c r="E11" s="131" t="e">
        <f>D11+#REF!</f>
        <v>#REF!</v>
      </c>
      <c r="F11" s="410"/>
      <c r="G11" s="407"/>
      <c r="H11" s="151"/>
      <c r="I11" s="385"/>
      <c r="J11" s="413"/>
      <c r="K11" s="107" t="s">
        <v>128</v>
      </c>
    </row>
    <row r="12" spans="1:11" ht="18.600000000000001" hidden="1" thickBot="1" x14ac:dyDescent="0.3">
      <c r="A12" s="86">
        <v>3</v>
      </c>
      <c r="B12" s="149"/>
      <c r="C12" s="150"/>
      <c r="D12" s="131"/>
      <c r="E12" s="131" t="e">
        <f>D12+#REF!</f>
        <v>#REF!</v>
      </c>
      <c r="F12" s="410"/>
      <c r="G12" s="407"/>
      <c r="H12" s="151"/>
      <c r="I12" s="385"/>
      <c r="J12" s="413"/>
      <c r="K12" s="107" t="s">
        <v>129</v>
      </c>
    </row>
    <row r="13" spans="1:11" ht="18.600000000000001" hidden="1" thickBot="1" x14ac:dyDescent="0.3">
      <c r="A13" s="86">
        <v>4</v>
      </c>
      <c r="B13" s="149"/>
      <c r="C13" s="150"/>
      <c r="D13" s="131"/>
      <c r="E13" s="131" t="e">
        <f>D13+#REF!</f>
        <v>#REF!</v>
      </c>
      <c r="F13" s="410"/>
      <c r="G13" s="407"/>
      <c r="H13" s="151"/>
      <c r="I13" s="385"/>
      <c r="J13" s="413"/>
      <c r="K13" s="107" t="s">
        <v>130</v>
      </c>
    </row>
    <row r="14" spans="1:11" ht="18.600000000000001" hidden="1" thickBot="1" x14ac:dyDescent="0.3">
      <c r="A14" s="86">
        <v>5</v>
      </c>
      <c r="B14" s="149"/>
      <c r="C14" s="150"/>
      <c r="D14" s="131"/>
      <c r="E14" s="131" t="e">
        <f>D14+#REF!</f>
        <v>#REF!</v>
      </c>
      <c r="F14" s="410"/>
      <c r="G14" s="407"/>
      <c r="H14" s="151"/>
      <c r="I14" s="385"/>
      <c r="J14" s="413"/>
      <c r="K14" s="108" t="s">
        <v>131</v>
      </c>
    </row>
    <row r="15" spans="1:11" ht="18.600000000000001" hidden="1" thickBot="1" x14ac:dyDescent="0.35">
      <c r="A15" s="86">
        <v>6</v>
      </c>
      <c r="B15" s="149"/>
      <c r="C15" s="150"/>
      <c r="D15" s="131"/>
      <c r="E15" s="131" t="e">
        <f>D15+#REF!</f>
        <v>#REF!</v>
      </c>
      <c r="F15" s="410"/>
      <c r="G15" s="407"/>
      <c r="H15" s="151"/>
      <c r="I15" s="385"/>
      <c r="J15" s="413"/>
      <c r="K15" s="109" t="s">
        <v>132</v>
      </c>
    </row>
    <row r="16" spans="1:11" ht="18.600000000000001" hidden="1" thickBot="1" x14ac:dyDescent="0.3">
      <c r="A16" s="86">
        <v>7</v>
      </c>
      <c r="B16" s="149"/>
      <c r="C16" s="150"/>
      <c r="D16" s="131"/>
      <c r="E16" s="131" t="e">
        <f>D16+#REF!</f>
        <v>#REF!</v>
      </c>
      <c r="F16" s="410"/>
      <c r="G16" s="407"/>
      <c r="H16" s="151"/>
      <c r="I16" s="385"/>
      <c r="J16" s="413"/>
    </row>
    <row r="17" spans="1:13" ht="18.600000000000001" hidden="1" thickBot="1" x14ac:dyDescent="0.3">
      <c r="A17" s="87">
        <v>8</v>
      </c>
      <c r="B17" s="152"/>
      <c r="C17" s="153"/>
      <c r="D17" s="154"/>
      <c r="E17" s="154" t="e">
        <f>D17+#REF!</f>
        <v>#REF!</v>
      </c>
      <c r="F17" s="411"/>
      <c r="G17" s="408"/>
      <c r="H17" s="155"/>
      <c r="I17" s="386"/>
      <c r="J17" s="414"/>
    </row>
    <row r="18" spans="1:13" ht="31.05" customHeight="1" thickBot="1" x14ac:dyDescent="0.3">
      <c r="A18" s="82"/>
      <c r="B18" s="140" t="s">
        <v>85</v>
      </c>
      <c r="C18" s="156" t="s">
        <v>349</v>
      </c>
      <c r="D18" s="157"/>
      <c r="E18" s="157"/>
      <c r="F18" s="157"/>
      <c r="G18" s="157"/>
      <c r="H18" s="158"/>
      <c r="I18" s="158"/>
      <c r="J18" s="159"/>
    </row>
    <row r="19" spans="1:13" ht="18" x14ac:dyDescent="0.25">
      <c r="A19" s="40">
        <v>1</v>
      </c>
      <c r="B19" s="160">
        <v>434</v>
      </c>
      <c r="C19" s="161" t="s">
        <v>211</v>
      </c>
      <c r="D19" s="147" t="s">
        <v>452</v>
      </c>
      <c r="E19" s="259">
        <v>9</v>
      </c>
      <c r="F19" s="393"/>
      <c r="G19" s="393">
        <f>SUM(E19:E26)</f>
        <v>108</v>
      </c>
      <c r="H19" s="148"/>
      <c r="I19" s="163"/>
      <c r="J19" s="421">
        <v>22</v>
      </c>
    </row>
    <row r="20" spans="1:13" ht="18" x14ac:dyDescent="0.25">
      <c r="A20" s="31">
        <v>2</v>
      </c>
      <c r="B20" s="164">
        <v>114</v>
      </c>
      <c r="C20" s="165" t="s">
        <v>212</v>
      </c>
      <c r="D20" s="131" t="s">
        <v>453</v>
      </c>
      <c r="E20" s="260">
        <v>8</v>
      </c>
      <c r="F20" s="394"/>
      <c r="G20" s="394"/>
      <c r="H20" s="151"/>
      <c r="I20" s="166"/>
      <c r="J20" s="422"/>
    </row>
    <row r="21" spans="1:13" ht="18" x14ac:dyDescent="0.25">
      <c r="A21" s="31">
        <v>3</v>
      </c>
      <c r="B21" s="164">
        <v>127</v>
      </c>
      <c r="C21" s="165" t="s">
        <v>213</v>
      </c>
      <c r="D21" s="131" t="s">
        <v>454</v>
      </c>
      <c r="E21" s="260">
        <v>9</v>
      </c>
      <c r="F21" s="394"/>
      <c r="G21" s="394"/>
      <c r="H21" s="151"/>
      <c r="I21" s="166"/>
      <c r="J21" s="422"/>
    </row>
    <row r="22" spans="1:13" ht="18" x14ac:dyDescent="0.25">
      <c r="A22" s="31">
        <v>4</v>
      </c>
      <c r="B22" s="164">
        <v>159</v>
      </c>
      <c r="C22" s="165" t="s">
        <v>414</v>
      </c>
      <c r="D22" s="131" t="s">
        <v>455</v>
      </c>
      <c r="E22" s="260">
        <v>12</v>
      </c>
      <c r="F22" s="394"/>
      <c r="G22" s="394"/>
      <c r="H22" s="151"/>
      <c r="I22" s="166"/>
      <c r="J22" s="422"/>
      <c r="K22" s="83"/>
    </row>
    <row r="23" spans="1:13" ht="18" x14ac:dyDescent="0.25">
      <c r="A23" s="31">
        <v>5</v>
      </c>
      <c r="B23" s="164">
        <v>131</v>
      </c>
      <c r="C23" s="165" t="s">
        <v>214</v>
      </c>
      <c r="D23" s="131" t="s">
        <v>456</v>
      </c>
      <c r="E23" s="260">
        <v>31</v>
      </c>
      <c r="F23" s="394"/>
      <c r="G23" s="394"/>
      <c r="H23" s="151"/>
      <c r="I23" s="166"/>
      <c r="J23" s="422"/>
      <c r="L23" s="83">
        <f>E19+E21+E22+E23+E24+E25+E20</f>
        <v>108</v>
      </c>
      <c r="M23" s="83"/>
    </row>
    <row r="24" spans="1:13" ht="18" customHeight="1" x14ac:dyDescent="0.25">
      <c r="A24" s="31">
        <v>6</v>
      </c>
      <c r="B24" s="164">
        <v>137</v>
      </c>
      <c r="C24" s="165" t="s">
        <v>215</v>
      </c>
      <c r="D24" s="131" t="s">
        <v>457</v>
      </c>
      <c r="E24" s="260">
        <v>12</v>
      </c>
      <c r="F24" s="394"/>
      <c r="G24" s="394"/>
      <c r="H24" s="151"/>
      <c r="I24" s="166"/>
      <c r="J24" s="422"/>
    </row>
    <row r="25" spans="1:13" ht="19.5" customHeight="1" x14ac:dyDescent="0.25">
      <c r="A25" s="31">
        <v>7</v>
      </c>
      <c r="B25" s="167">
        <v>178</v>
      </c>
      <c r="C25" s="165" t="s">
        <v>216</v>
      </c>
      <c r="D25" s="131" t="s">
        <v>458</v>
      </c>
      <c r="E25" s="260">
        <v>27</v>
      </c>
      <c r="F25" s="394"/>
      <c r="G25" s="394"/>
      <c r="H25" s="151"/>
      <c r="I25" s="166"/>
      <c r="J25" s="422"/>
    </row>
    <row r="26" spans="1:13" ht="19.5" customHeight="1" thickBot="1" x14ac:dyDescent="0.3">
      <c r="A26" s="34">
        <v>8</v>
      </c>
      <c r="B26" s="168">
        <v>452</v>
      </c>
      <c r="C26" s="169" t="s">
        <v>217</v>
      </c>
      <c r="D26" s="154" t="s">
        <v>459</v>
      </c>
      <c r="E26" s="261"/>
      <c r="F26" s="395"/>
      <c r="G26" s="395"/>
      <c r="H26" s="155"/>
      <c r="I26" s="170"/>
      <c r="J26" s="423"/>
    </row>
    <row r="27" spans="1:13" ht="42.75" customHeight="1" thickBot="1" x14ac:dyDescent="0.3">
      <c r="A27" s="82"/>
      <c r="B27" s="140" t="s">
        <v>86</v>
      </c>
      <c r="C27" s="403" t="s">
        <v>348</v>
      </c>
      <c r="D27" s="404"/>
      <c r="E27" s="404"/>
      <c r="F27" s="262"/>
      <c r="G27" s="262"/>
      <c r="H27" s="143"/>
      <c r="I27" s="143"/>
      <c r="J27" s="171"/>
    </row>
    <row r="28" spans="1:13" ht="20.55" customHeight="1" x14ac:dyDescent="0.25">
      <c r="A28" s="40">
        <v>1</v>
      </c>
      <c r="B28" s="172">
        <v>217</v>
      </c>
      <c r="C28" s="173" t="s">
        <v>299</v>
      </c>
      <c r="D28" s="147" t="s">
        <v>514</v>
      </c>
      <c r="E28" s="259">
        <v>25</v>
      </c>
      <c r="F28" s="387"/>
      <c r="G28" s="393">
        <f>SUM(E28:E35)</f>
        <v>194</v>
      </c>
      <c r="H28" s="148"/>
      <c r="I28" s="384"/>
      <c r="J28" s="390">
        <v>11</v>
      </c>
    </row>
    <row r="29" spans="1:13" ht="23.55" customHeight="1" x14ac:dyDescent="0.25">
      <c r="A29" s="31">
        <v>2</v>
      </c>
      <c r="B29" s="174">
        <v>267</v>
      </c>
      <c r="C29" s="175" t="s">
        <v>300</v>
      </c>
      <c r="D29" s="131" t="s">
        <v>515</v>
      </c>
      <c r="E29" s="260">
        <v>26</v>
      </c>
      <c r="F29" s="388"/>
      <c r="G29" s="394"/>
      <c r="H29" s="151"/>
      <c r="I29" s="385"/>
      <c r="J29" s="391"/>
    </row>
    <row r="30" spans="1:13" ht="22.2" customHeight="1" x14ac:dyDescent="0.25">
      <c r="A30" s="31">
        <v>3</v>
      </c>
      <c r="B30" s="174">
        <v>275</v>
      </c>
      <c r="C30" s="175" t="s">
        <v>301</v>
      </c>
      <c r="D30" s="131" t="s">
        <v>516</v>
      </c>
      <c r="E30" s="260">
        <v>53</v>
      </c>
      <c r="F30" s="388"/>
      <c r="G30" s="394"/>
      <c r="H30" s="151"/>
      <c r="I30" s="385"/>
      <c r="J30" s="391"/>
    </row>
    <row r="31" spans="1:13" ht="22.95" customHeight="1" x14ac:dyDescent="0.25">
      <c r="A31" s="31">
        <v>4</v>
      </c>
      <c r="B31" s="174">
        <v>264</v>
      </c>
      <c r="C31" s="175" t="s">
        <v>302</v>
      </c>
      <c r="D31" s="131" t="s">
        <v>517</v>
      </c>
      <c r="E31" s="260"/>
      <c r="F31" s="388"/>
      <c r="G31" s="394"/>
      <c r="H31" s="151"/>
      <c r="I31" s="385"/>
      <c r="J31" s="391"/>
      <c r="L31" s="83">
        <f>E28+E29+E30+E32+E33+E34+E35</f>
        <v>194</v>
      </c>
    </row>
    <row r="32" spans="1:13" ht="21.45" customHeight="1" x14ac:dyDescent="0.25">
      <c r="A32" s="31">
        <v>5</v>
      </c>
      <c r="B32" s="174">
        <v>248</v>
      </c>
      <c r="C32" s="175" t="s">
        <v>303</v>
      </c>
      <c r="D32" s="131" t="s">
        <v>518</v>
      </c>
      <c r="E32" s="260">
        <v>26</v>
      </c>
      <c r="F32" s="388"/>
      <c r="G32" s="394"/>
      <c r="H32" s="151"/>
      <c r="I32" s="385"/>
      <c r="J32" s="391"/>
    </row>
    <row r="33" spans="1:12" ht="21" customHeight="1" x14ac:dyDescent="0.25">
      <c r="A33" s="31">
        <v>6</v>
      </c>
      <c r="B33" s="174">
        <v>236</v>
      </c>
      <c r="C33" s="175" t="s">
        <v>304</v>
      </c>
      <c r="D33" s="131" t="s">
        <v>519</v>
      </c>
      <c r="E33" s="260">
        <v>25</v>
      </c>
      <c r="F33" s="388"/>
      <c r="G33" s="394"/>
      <c r="H33" s="151"/>
      <c r="I33" s="385"/>
      <c r="J33" s="391"/>
    </row>
    <row r="34" spans="1:12" ht="22.95" customHeight="1" x14ac:dyDescent="0.25">
      <c r="A34" s="31">
        <v>7</v>
      </c>
      <c r="B34" s="174">
        <v>297</v>
      </c>
      <c r="C34" s="175" t="s">
        <v>305</v>
      </c>
      <c r="D34" s="131" t="s">
        <v>520</v>
      </c>
      <c r="E34" s="260">
        <v>25</v>
      </c>
      <c r="F34" s="388"/>
      <c r="G34" s="394"/>
      <c r="H34" s="151"/>
      <c r="I34" s="385"/>
      <c r="J34" s="391"/>
    </row>
    <row r="35" spans="1:12" ht="22.95" customHeight="1" thickBot="1" x14ac:dyDescent="0.3">
      <c r="A35" s="34">
        <v>8</v>
      </c>
      <c r="B35" s="176">
        <v>287</v>
      </c>
      <c r="C35" s="177" t="s">
        <v>306</v>
      </c>
      <c r="D35" s="154" t="s">
        <v>521</v>
      </c>
      <c r="E35" s="261">
        <v>14</v>
      </c>
      <c r="F35" s="389"/>
      <c r="G35" s="395"/>
      <c r="H35" s="155"/>
      <c r="I35" s="386"/>
      <c r="J35" s="392"/>
    </row>
    <row r="36" spans="1:12" ht="28.05" customHeight="1" thickBot="1" x14ac:dyDescent="0.3">
      <c r="A36" s="88"/>
      <c r="B36" s="140" t="s">
        <v>87</v>
      </c>
      <c r="C36" s="178" t="s">
        <v>347</v>
      </c>
      <c r="D36" s="142"/>
      <c r="E36" s="262"/>
      <c r="F36" s="262"/>
      <c r="G36" s="262"/>
      <c r="H36" s="143"/>
      <c r="I36" s="179"/>
      <c r="J36" s="180"/>
    </row>
    <row r="37" spans="1:12" ht="18" customHeight="1" x14ac:dyDescent="0.25">
      <c r="A37" s="40">
        <v>1</v>
      </c>
      <c r="B37" s="172">
        <v>51</v>
      </c>
      <c r="C37" s="181" t="s">
        <v>336</v>
      </c>
      <c r="D37" s="162" t="s">
        <v>623</v>
      </c>
      <c r="E37" s="259">
        <v>52</v>
      </c>
      <c r="F37" s="387"/>
      <c r="G37" s="397">
        <f>SUM(E37:E44)</f>
        <v>336</v>
      </c>
      <c r="H37" s="148"/>
      <c r="I37" s="384"/>
      <c r="J37" s="424">
        <v>1</v>
      </c>
    </row>
    <row r="38" spans="1:12" ht="18" customHeight="1" x14ac:dyDescent="0.25">
      <c r="A38" s="31">
        <v>2</v>
      </c>
      <c r="B38" s="174">
        <v>62</v>
      </c>
      <c r="C38" s="182" t="s">
        <v>337</v>
      </c>
      <c r="D38" s="131" t="s">
        <v>624</v>
      </c>
      <c r="E38" s="260">
        <v>53</v>
      </c>
      <c r="F38" s="388"/>
      <c r="G38" s="398"/>
      <c r="H38" s="151"/>
      <c r="I38" s="385"/>
      <c r="J38" s="425"/>
    </row>
    <row r="39" spans="1:12" ht="18" customHeight="1" x14ac:dyDescent="0.25">
      <c r="A39" s="31">
        <v>3</v>
      </c>
      <c r="B39" s="174">
        <v>42</v>
      </c>
      <c r="C39" s="182" t="s">
        <v>338</v>
      </c>
      <c r="D39" s="131" t="s">
        <v>625</v>
      </c>
      <c r="E39" s="260">
        <v>52</v>
      </c>
      <c r="F39" s="388"/>
      <c r="G39" s="398"/>
      <c r="H39" s="151"/>
      <c r="I39" s="385"/>
      <c r="J39" s="425"/>
      <c r="L39" s="83">
        <f>E37+E38+E39+E40+E41+E42+E44</f>
        <v>336</v>
      </c>
    </row>
    <row r="40" spans="1:12" ht="18" customHeight="1" x14ac:dyDescent="0.25">
      <c r="A40" s="31">
        <v>4</v>
      </c>
      <c r="B40" s="183">
        <v>23</v>
      </c>
      <c r="C40" s="184" t="s">
        <v>339</v>
      </c>
      <c r="D40" s="131" t="s">
        <v>626</v>
      </c>
      <c r="E40" s="260">
        <v>63</v>
      </c>
      <c r="F40" s="388"/>
      <c r="G40" s="398"/>
      <c r="H40" s="151"/>
      <c r="I40" s="385"/>
      <c r="J40" s="425"/>
    </row>
    <row r="41" spans="1:12" ht="18" customHeight="1" x14ac:dyDescent="0.25">
      <c r="A41" s="31">
        <v>5</v>
      </c>
      <c r="B41" s="174">
        <v>27</v>
      </c>
      <c r="C41" s="182" t="s">
        <v>340</v>
      </c>
      <c r="D41" s="131" t="s">
        <v>627</v>
      </c>
      <c r="E41" s="260">
        <v>35</v>
      </c>
      <c r="F41" s="388"/>
      <c r="G41" s="398"/>
      <c r="H41" s="151"/>
      <c r="I41" s="385"/>
      <c r="J41" s="425"/>
    </row>
    <row r="42" spans="1:12" ht="18" customHeight="1" x14ac:dyDescent="0.25">
      <c r="A42" s="31">
        <v>6</v>
      </c>
      <c r="B42" s="174">
        <v>34</v>
      </c>
      <c r="C42" s="182" t="s">
        <v>343</v>
      </c>
      <c r="D42" s="131" t="s">
        <v>613</v>
      </c>
      <c r="E42" s="260">
        <v>51</v>
      </c>
      <c r="F42" s="388"/>
      <c r="G42" s="398"/>
      <c r="H42" s="151"/>
      <c r="I42" s="385"/>
      <c r="J42" s="425"/>
    </row>
    <row r="43" spans="1:12" ht="18" customHeight="1" x14ac:dyDescent="0.25">
      <c r="A43" s="31">
        <v>7</v>
      </c>
      <c r="B43" s="174">
        <v>33</v>
      </c>
      <c r="C43" s="182" t="s">
        <v>341</v>
      </c>
      <c r="D43" s="131" t="s">
        <v>628</v>
      </c>
      <c r="E43" s="260"/>
      <c r="F43" s="388"/>
      <c r="G43" s="398"/>
      <c r="H43" s="151"/>
      <c r="I43" s="385"/>
      <c r="J43" s="425"/>
    </row>
    <row r="44" spans="1:12" ht="18" customHeight="1" thickBot="1" x14ac:dyDescent="0.3">
      <c r="A44" s="34">
        <v>8</v>
      </c>
      <c r="B44" s="176">
        <v>29</v>
      </c>
      <c r="C44" s="185" t="s">
        <v>342</v>
      </c>
      <c r="D44" s="186" t="s">
        <v>629</v>
      </c>
      <c r="E44" s="263">
        <v>30</v>
      </c>
      <c r="F44" s="389"/>
      <c r="G44" s="399"/>
      <c r="H44" s="155"/>
      <c r="I44" s="386"/>
      <c r="J44" s="426"/>
    </row>
    <row r="45" spans="1:12" ht="24.6" customHeight="1" thickBot="1" x14ac:dyDescent="0.3">
      <c r="A45" s="88"/>
      <c r="B45" s="140" t="s">
        <v>88</v>
      </c>
      <c r="C45" s="187" t="s">
        <v>346</v>
      </c>
      <c r="D45" s="188"/>
      <c r="E45" s="264"/>
      <c r="F45" s="262"/>
      <c r="G45" s="262"/>
      <c r="H45" s="143"/>
      <c r="I45" s="179"/>
      <c r="J45" s="180"/>
    </row>
    <row r="46" spans="1:12" ht="18" customHeight="1" x14ac:dyDescent="0.25">
      <c r="A46" s="40">
        <v>1</v>
      </c>
      <c r="B46" s="172">
        <v>190</v>
      </c>
      <c r="C46" s="161" t="s">
        <v>157</v>
      </c>
      <c r="D46" s="162" t="s">
        <v>546</v>
      </c>
      <c r="E46" s="259"/>
      <c r="F46" s="387"/>
      <c r="G46" s="393">
        <f>SUM(E46:E53)</f>
        <v>169</v>
      </c>
      <c r="H46" s="148"/>
      <c r="I46" s="384"/>
      <c r="J46" s="390">
        <v>13</v>
      </c>
    </row>
    <row r="47" spans="1:12" ht="18" customHeight="1" x14ac:dyDescent="0.25">
      <c r="A47" s="31">
        <v>2</v>
      </c>
      <c r="B47" s="174">
        <v>102</v>
      </c>
      <c r="C47" s="165" t="s">
        <v>158</v>
      </c>
      <c r="D47" s="131" t="s">
        <v>662</v>
      </c>
      <c r="E47" s="260">
        <v>23</v>
      </c>
      <c r="F47" s="388"/>
      <c r="G47" s="394"/>
      <c r="H47" s="151"/>
      <c r="I47" s="385"/>
      <c r="J47" s="391"/>
    </row>
    <row r="48" spans="1:12" ht="18" customHeight="1" x14ac:dyDescent="0.25">
      <c r="A48" s="31">
        <v>3</v>
      </c>
      <c r="B48" s="174">
        <v>175</v>
      </c>
      <c r="C48" s="165" t="s">
        <v>159</v>
      </c>
      <c r="D48" s="131" t="s">
        <v>547</v>
      </c>
      <c r="E48" s="260">
        <v>22</v>
      </c>
      <c r="F48" s="388"/>
      <c r="G48" s="394"/>
      <c r="H48" s="151"/>
      <c r="I48" s="385"/>
      <c r="J48" s="391"/>
    </row>
    <row r="49" spans="1:12" ht="18" customHeight="1" x14ac:dyDescent="0.25">
      <c r="A49" s="31">
        <v>4</v>
      </c>
      <c r="B49" s="189">
        <v>103</v>
      </c>
      <c r="C49" s="165" t="s">
        <v>160</v>
      </c>
      <c r="D49" s="131" t="s">
        <v>548</v>
      </c>
      <c r="E49" s="260">
        <v>21</v>
      </c>
      <c r="F49" s="388"/>
      <c r="G49" s="394"/>
      <c r="H49" s="151"/>
      <c r="I49" s="385"/>
      <c r="J49" s="391"/>
      <c r="L49" s="83">
        <f>E47+E48+E49+E50+E51+E52+E53+E46</f>
        <v>169</v>
      </c>
    </row>
    <row r="50" spans="1:12" ht="18" customHeight="1" x14ac:dyDescent="0.25">
      <c r="A50" s="31">
        <v>5</v>
      </c>
      <c r="B50" s="174">
        <v>191</v>
      </c>
      <c r="C50" s="165" t="s">
        <v>161</v>
      </c>
      <c r="D50" s="131" t="s">
        <v>549</v>
      </c>
      <c r="E50" s="260">
        <v>23</v>
      </c>
      <c r="F50" s="388"/>
      <c r="G50" s="394"/>
      <c r="H50" s="151"/>
      <c r="I50" s="385"/>
      <c r="J50" s="391"/>
    </row>
    <row r="51" spans="1:12" ht="18" customHeight="1" x14ac:dyDescent="0.25">
      <c r="A51" s="31">
        <v>6</v>
      </c>
      <c r="B51" s="174">
        <v>123</v>
      </c>
      <c r="C51" s="165" t="s">
        <v>162</v>
      </c>
      <c r="D51" s="131" t="s">
        <v>550</v>
      </c>
      <c r="E51" s="260">
        <v>30</v>
      </c>
      <c r="F51" s="388"/>
      <c r="G51" s="394"/>
      <c r="H51" s="151"/>
      <c r="I51" s="385"/>
      <c r="J51" s="391"/>
    </row>
    <row r="52" spans="1:12" ht="18" customHeight="1" x14ac:dyDescent="0.25">
      <c r="A52" s="31">
        <v>7</v>
      </c>
      <c r="B52" s="190">
        <v>75</v>
      </c>
      <c r="C52" s="165" t="s">
        <v>163</v>
      </c>
      <c r="D52" s="131" t="s">
        <v>551</v>
      </c>
      <c r="E52" s="260">
        <v>20</v>
      </c>
      <c r="F52" s="388"/>
      <c r="G52" s="394"/>
      <c r="H52" s="151"/>
      <c r="I52" s="385"/>
      <c r="J52" s="391"/>
    </row>
    <row r="53" spans="1:12" ht="18" customHeight="1" thickBot="1" x14ac:dyDescent="0.3">
      <c r="A53" s="34">
        <v>8</v>
      </c>
      <c r="B53" s="176">
        <v>144</v>
      </c>
      <c r="C53" s="169" t="s">
        <v>376</v>
      </c>
      <c r="D53" s="154" t="s">
        <v>552</v>
      </c>
      <c r="E53" s="261">
        <v>30</v>
      </c>
      <c r="F53" s="389"/>
      <c r="G53" s="395"/>
      <c r="H53" s="155"/>
      <c r="I53" s="386"/>
      <c r="J53" s="392"/>
    </row>
    <row r="54" spans="1:12" ht="31.05" customHeight="1" thickBot="1" x14ac:dyDescent="0.3">
      <c r="A54" s="82"/>
      <c r="B54" s="140" t="s">
        <v>89</v>
      </c>
      <c r="C54" s="178" t="s">
        <v>275</v>
      </c>
      <c r="D54" s="142"/>
      <c r="E54" s="262"/>
      <c r="F54" s="262"/>
      <c r="G54" s="262"/>
      <c r="H54" s="143"/>
      <c r="I54" s="143"/>
      <c r="J54" s="144"/>
    </row>
    <row r="55" spans="1:12" ht="18" x14ac:dyDescent="0.25">
      <c r="A55" s="40">
        <v>1</v>
      </c>
      <c r="B55" s="172">
        <v>232</v>
      </c>
      <c r="C55" s="191" t="s">
        <v>267</v>
      </c>
      <c r="D55" s="147" t="s">
        <v>591</v>
      </c>
      <c r="E55" s="259">
        <v>46</v>
      </c>
      <c r="F55" s="387"/>
      <c r="G55" s="387">
        <f>SUM(E55:E62)</f>
        <v>276</v>
      </c>
      <c r="H55" s="148"/>
      <c r="I55" s="384"/>
      <c r="J55" s="424">
        <v>3</v>
      </c>
    </row>
    <row r="56" spans="1:12" ht="18" x14ac:dyDescent="0.25">
      <c r="A56" s="31">
        <v>2</v>
      </c>
      <c r="B56" s="174">
        <v>273</v>
      </c>
      <c r="C56" s="192" t="s">
        <v>268</v>
      </c>
      <c r="D56" s="131" t="s">
        <v>592</v>
      </c>
      <c r="E56" s="260">
        <v>32</v>
      </c>
      <c r="F56" s="388"/>
      <c r="G56" s="388"/>
      <c r="H56" s="151"/>
      <c r="I56" s="385"/>
      <c r="J56" s="425"/>
    </row>
    <row r="57" spans="1:12" ht="18" x14ac:dyDescent="0.25">
      <c r="A57" s="31">
        <v>3</v>
      </c>
      <c r="B57" s="174">
        <v>268</v>
      </c>
      <c r="C57" s="192" t="s">
        <v>269</v>
      </c>
      <c r="D57" s="131" t="s">
        <v>593</v>
      </c>
      <c r="E57" s="260">
        <v>40</v>
      </c>
      <c r="F57" s="388"/>
      <c r="G57" s="388"/>
      <c r="H57" s="151"/>
      <c r="I57" s="385"/>
      <c r="J57" s="425"/>
      <c r="L57" s="83">
        <f>E55+E56+E57+E58+E59+E61+E62</f>
        <v>276</v>
      </c>
    </row>
    <row r="58" spans="1:12" ht="18" x14ac:dyDescent="0.25">
      <c r="A58" s="31">
        <v>4</v>
      </c>
      <c r="B58" s="174">
        <v>293</v>
      </c>
      <c r="C58" s="192" t="s">
        <v>270</v>
      </c>
      <c r="D58" s="131" t="s">
        <v>594</v>
      </c>
      <c r="E58" s="260">
        <v>46</v>
      </c>
      <c r="F58" s="388"/>
      <c r="G58" s="388"/>
      <c r="H58" s="151"/>
      <c r="I58" s="385"/>
      <c r="J58" s="425"/>
    </row>
    <row r="59" spans="1:12" ht="18" x14ac:dyDescent="0.25">
      <c r="A59" s="31">
        <v>5</v>
      </c>
      <c r="B59" s="174">
        <v>256</v>
      </c>
      <c r="C59" s="192" t="s">
        <v>271</v>
      </c>
      <c r="D59" s="131" t="s">
        <v>595</v>
      </c>
      <c r="E59" s="260">
        <v>38</v>
      </c>
      <c r="F59" s="388"/>
      <c r="G59" s="388"/>
      <c r="H59" s="151"/>
      <c r="I59" s="385"/>
      <c r="J59" s="425"/>
    </row>
    <row r="60" spans="1:12" ht="18" x14ac:dyDescent="0.25">
      <c r="A60" s="31">
        <v>6</v>
      </c>
      <c r="B60" s="174">
        <v>227</v>
      </c>
      <c r="C60" s="192" t="s">
        <v>272</v>
      </c>
      <c r="D60" s="131" t="s">
        <v>596</v>
      </c>
      <c r="E60" s="260"/>
      <c r="F60" s="388"/>
      <c r="G60" s="388"/>
      <c r="H60" s="151"/>
      <c r="I60" s="385"/>
      <c r="J60" s="425"/>
    </row>
    <row r="61" spans="1:12" ht="18" x14ac:dyDescent="0.25">
      <c r="A61" s="31">
        <v>7</v>
      </c>
      <c r="B61" s="174">
        <v>284</v>
      </c>
      <c r="C61" s="192" t="s">
        <v>273</v>
      </c>
      <c r="D61" s="131" t="s">
        <v>597</v>
      </c>
      <c r="E61" s="260">
        <v>34</v>
      </c>
      <c r="F61" s="388"/>
      <c r="G61" s="388"/>
      <c r="H61" s="151"/>
      <c r="I61" s="385"/>
      <c r="J61" s="425"/>
    </row>
    <row r="62" spans="1:12" ht="18.600000000000001" thickBot="1" x14ac:dyDescent="0.3">
      <c r="A62" s="34">
        <v>8</v>
      </c>
      <c r="B62" s="176">
        <v>263</v>
      </c>
      <c r="C62" s="193" t="s">
        <v>274</v>
      </c>
      <c r="D62" s="154" t="s">
        <v>598</v>
      </c>
      <c r="E62" s="263">
        <v>40</v>
      </c>
      <c r="F62" s="389"/>
      <c r="G62" s="389"/>
      <c r="H62" s="155"/>
      <c r="I62" s="386"/>
      <c r="J62" s="426"/>
    </row>
    <row r="63" spans="1:12" ht="21.6" customHeight="1" thickBot="1" x14ac:dyDescent="0.3">
      <c r="A63" s="82"/>
      <c r="B63" s="140" t="s">
        <v>90</v>
      </c>
      <c r="C63" s="194" t="s">
        <v>334</v>
      </c>
      <c r="D63" s="142"/>
      <c r="E63" s="262"/>
      <c r="F63" s="262"/>
      <c r="G63" s="262"/>
      <c r="H63" s="143"/>
      <c r="I63" s="143"/>
      <c r="J63" s="144"/>
    </row>
    <row r="64" spans="1:12" ht="18" x14ac:dyDescent="0.25">
      <c r="A64" s="40">
        <v>1</v>
      </c>
      <c r="B64" s="172">
        <v>253</v>
      </c>
      <c r="C64" s="195" t="s">
        <v>243</v>
      </c>
      <c r="D64" s="147" t="s">
        <v>630</v>
      </c>
      <c r="E64" s="259">
        <v>25</v>
      </c>
      <c r="F64" s="387"/>
      <c r="G64" s="387">
        <f>SUM(E64:E71)</f>
        <v>212</v>
      </c>
      <c r="H64" s="148"/>
      <c r="I64" s="384"/>
      <c r="J64" s="390">
        <v>9</v>
      </c>
    </row>
    <row r="65" spans="1:13" ht="18" x14ac:dyDescent="0.25">
      <c r="A65" s="31">
        <v>2</v>
      </c>
      <c r="B65" s="174">
        <v>202</v>
      </c>
      <c r="C65" s="196" t="s">
        <v>244</v>
      </c>
      <c r="D65" s="131" t="s">
        <v>631</v>
      </c>
      <c r="E65" s="260">
        <v>26</v>
      </c>
      <c r="F65" s="388"/>
      <c r="G65" s="388"/>
      <c r="H65" s="151"/>
      <c r="I65" s="385"/>
      <c r="J65" s="391"/>
      <c r="L65" s="83">
        <f>'ЛИЧНО-КОМАНД.'!E64+'ЛИЧНО-КОМАНД.'!E65+'ЛИЧНО-КОМАНД.'!E66+'ЛИЧНО-КОМАНД.'!E67+'ЛИЧНО-КОМАНД.'!E68+'ЛИЧНО-КОМАНД.'!E69+'ЛИЧНО-КОМАНД.'!E70+'ЛИЧНО-КОМАНД.'!E71</f>
        <v>212</v>
      </c>
    </row>
    <row r="66" spans="1:13" ht="18" x14ac:dyDescent="0.25">
      <c r="A66" s="31">
        <v>3</v>
      </c>
      <c r="B66" s="174">
        <v>228</v>
      </c>
      <c r="C66" s="196" t="s">
        <v>245</v>
      </c>
      <c r="D66" s="131" t="s">
        <v>632</v>
      </c>
      <c r="E66" s="260">
        <v>43</v>
      </c>
      <c r="F66" s="388"/>
      <c r="G66" s="388"/>
      <c r="H66" s="151"/>
      <c r="I66" s="385"/>
      <c r="J66" s="391"/>
    </row>
    <row r="67" spans="1:13" ht="18" x14ac:dyDescent="0.25">
      <c r="A67" s="31">
        <v>4</v>
      </c>
      <c r="B67" s="174">
        <v>210</v>
      </c>
      <c r="C67" s="196" t="s">
        <v>246</v>
      </c>
      <c r="D67" s="131" t="s">
        <v>436</v>
      </c>
      <c r="E67" s="260">
        <v>-10</v>
      </c>
      <c r="F67" s="388"/>
      <c r="G67" s="388"/>
      <c r="H67" s="151"/>
      <c r="I67" s="385"/>
      <c r="J67" s="391"/>
    </row>
    <row r="68" spans="1:13" ht="18" x14ac:dyDescent="0.25">
      <c r="A68" s="31">
        <v>5</v>
      </c>
      <c r="B68" s="197">
        <v>204</v>
      </c>
      <c r="C68" s="196" t="s">
        <v>247</v>
      </c>
      <c r="D68" s="131" t="s">
        <v>633</v>
      </c>
      <c r="E68" s="260">
        <v>24</v>
      </c>
      <c r="F68" s="388"/>
      <c r="G68" s="388"/>
      <c r="H68" s="151"/>
      <c r="I68" s="385"/>
      <c r="J68" s="391"/>
      <c r="K68" s="321">
        <f>E64+E65+E66+E68+E69+E70+E71-10</f>
        <v>212</v>
      </c>
    </row>
    <row r="69" spans="1:13" ht="18" x14ac:dyDescent="0.25">
      <c r="A69" s="31">
        <v>6</v>
      </c>
      <c r="B69" s="183">
        <v>206</v>
      </c>
      <c r="C69" s="196" t="s">
        <v>248</v>
      </c>
      <c r="D69" s="131" t="s">
        <v>574</v>
      </c>
      <c r="E69" s="260">
        <v>23</v>
      </c>
      <c r="F69" s="388"/>
      <c r="G69" s="388"/>
      <c r="H69" s="151"/>
      <c r="I69" s="385"/>
      <c r="J69" s="391"/>
    </row>
    <row r="70" spans="1:13" ht="18" x14ac:dyDescent="0.25">
      <c r="A70" s="31">
        <v>7</v>
      </c>
      <c r="B70" s="174">
        <v>223</v>
      </c>
      <c r="C70" s="196" t="s">
        <v>249</v>
      </c>
      <c r="D70" s="131" t="s">
        <v>634</v>
      </c>
      <c r="E70" s="260">
        <v>54</v>
      </c>
      <c r="F70" s="388"/>
      <c r="G70" s="388"/>
      <c r="H70" s="151"/>
      <c r="I70" s="385"/>
      <c r="J70" s="391"/>
    </row>
    <row r="71" spans="1:13" ht="18.600000000000001" thickBot="1" x14ac:dyDescent="0.3">
      <c r="A71" s="34">
        <v>8</v>
      </c>
      <c r="B71" s="176">
        <v>234</v>
      </c>
      <c r="C71" s="198" t="s">
        <v>413</v>
      </c>
      <c r="D71" s="154" t="s">
        <v>635</v>
      </c>
      <c r="E71" s="263">
        <v>27</v>
      </c>
      <c r="F71" s="389"/>
      <c r="G71" s="389"/>
      <c r="H71" s="155"/>
      <c r="I71" s="386"/>
      <c r="J71" s="392"/>
    </row>
    <row r="72" spans="1:13" ht="27" customHeight="1" thickBot="1" x14ac:dyDescent="0.3">
      <c r="A72" s="82"/>
      <c r="B72" s="140" t="s">
        <v>91</v>
      </c>
      <c r="C72" s="194" t="s">
        <v>324</v>
      </c>
      <c r="D72" s="142"/>
      <c r="E72" s="262"/>
      <c r="F72" s="262"/>
      <c r="G72" s="262"/>
      <c r="H72" s="143"/>
      <c r="I72" s="143"/>
      <c r="J72" s="144"/>
    </row>
    <row r="73" spans="1:13" ht="18" x14ac:dyDescent="0.25">
      <c r="A73" s="40">
        <v>1</v>
      </c>
      <c r="B73" s="172">
        <v>331</v>
      </c>
      <c r="C73" s="191" t="s">
        <v>316</v>
      </c>
      <c r="D73" s="147" t="s">
        <v>436</v>
      </c>
      <c r="E73" s="259">
        <v>-10</v>
      </c>
      <c r="F73" s="387"/>
      <c r="G73" s="387">
        <f>SUM(E73:E80)</f>
        <v>270</v>
      </c>
      <c r="H73" s="148"/>
      <c r="I73" s="384">
        <v>3.5069444444444445E-3</v>
      </c>
      <c r="J73" s="390">
        <v>4</v>
      </c>
    </row>
    <row r="74" spans="1:13" ht="18" x14ac:dyDescent="0.25">
      <c r="A74" s="31">
        <v>2</v>
      </c>
      <c r="B74" s="174">
        <v>366</v>
      </c>
      <c r="C74" s="192" t="s">
        <v>317</v>
      </c>
      <c r="D74" s="131" t="s">
        <v>636</v>
      </c>
      <c r="E74" s="260">
        <v>60</v>
      </c>
      <c r="F74" s="388"/>
      <c r="G74" s="388"/>
      <c r="H74" s="151"/>
      <c r="I74" s="385"/>
      <c r="J74" s="391"/>
    </row>
    <row r="75" spans="1:13" ht="18" x14ac:dyDescent="0.25">
      <c r="A75" s="31">
        <v>3</v>
      </c>
      <c r="B75" s="174">
        <v>311</v>
      </c>
      <c r="C75" s="192" t="s">
        <v>318</v>
      </c>
      <c r="D75" s="131" t="s">
        <v>637</v>
      </c>
      <c r="E75" s="260">
        <v>41</v>
      </c>
      <c r="F75" s="388"/>
      <c r="G75" s="388"/>
      <c r="H75" s="151"/>
      <c r="I75" s="385"/>
      <c r="J75" s="391"/>
      <c r="M75" s="83">
        <f>E74+E75+E76+E77+E78+E79+E80-10</f>
        <v>270</v>
      </c>
    </row>
    <row r="76" spans="1:13" ht="18" x14ac:dyDescent="0.25">
      <c r="A76" s="31">
        <v>4</v>
      </c>
      <c r="B76" s="174">
        <v>330</v>
      </c>
      <c r="C76" s="192" t="s">
        <v>319</v>
      </c>
      <c r="D76" s="131" t="s">
        <v>638</v>
      </c>
      <c r="E76" s="260">
        <v>44</v>
      </c>
      <c r="F76" s="388"/>
      <c r="G76" s="388"/>
      <c r="H76" s="151"/>
      <c r="I76" s="385"/>
      <c r="J76" s="391"/>
    </row>
    <row r="77" spans="1:13" ht="18" x14ac:dyDescent="0.25">
      <c r="A77" s="31">
        <v>5</v>
      </c>
      <c r="B77" s="174">
        <v>325</v>
      </c>
      <c r="C77" s="192" t="s">
        <v>320</v>
      </c>
      <c r="D77" s="131" t="s">
        <v>639</v>
      </c>
      <c r="E77" s="260">
        <v>36</v>
      </c>
      <c r="F77" s="388"/>
      <c r="G77" s="388"/>
      <c r="H77" s="151"/>
      <c r="I77" s="385"/>
      <c r="J77" s="391"/>
    </row>
    <row r="78" spans="1:13" ht="18" x14ac:dyDescent="0.25">
      <c r="A78" s="31">
        <v>6</v>
      </c>
      <c r="B78" s="174">
        <v>308</v>
      </c>
      <c r="C78" s="192" t="s">
        <v>321</v>
      </c>
      <c r="D78" s="131" t="s">
        <v>640</v>
      </c>
      <c r="E78" s="260">
        <v>32</v>
      </c>
      <c r="F78" s="388"/>
      <c r="G78" s="388"/>
      <c r="H78" s="151"/>
      <c r="I78" s="385"/>
      <c r="J78" s="391"/>
    </row>
    <row r="79" spans="1:13" ht="18" x14ac:dyDescent="0.25">
      <c r="A79" s="31">
        <v>7</v>
      </c>
      <c r="B79" s="174">
        <v>398</v>
      </c>
      <c r="C79" s="192" t="s">
        <v>322</v>
      </c>
      <c r="D79" s="131" t="s">
        <v>641</v>
      </c>
      <c r="E79" s="260">
        <v>24</v>
      </c>
      <c r="F79" s="388"/>
      <c r="G79" s="388"/>
      <c r="H79" s="151"/>
      <c r="I79" s="385"/>
      <c r="J79" s="391"/>
    </row>
    <row r="80" spans="1:13" ht="18.600000000000001" thickBot="1" x14ac:dyDescent="0.3">
      <c r="A80" s="34">
        <v>8</v>
      </c>
      <c r="B80" s="176">
        <v>344</v>
      </c>
      <c r="C80" s="193" t="s">
        <v>323</v>
      </c>
      <c r="D80" s="154" t="s">
        <v>642</v>
      </c>
      <c r="E80" s="263">
        <v>43</v>
      </c>
      <c r="F80" s="389"/>
      <c r="G80" s="389"/>
      <c r="H80" s="155"/>
      <c r="I80" s="386"/>
      <c r="J80" s="392"/>
    </row>
    <row r="81" spans="1:13" ht="28.05" customHeight="1" thickBot="1" x14ac:dyDescent="0.3">
      <c r="A81" s="82"/>
      <c r="B81" s="140" t="s">
        <v>92</v>
      </c>
      <c r="C81" s="178" t="s">
        <v>83</v>
      </c>
      <c r="D81" s="142"/>
      <c r="E81" s="262"/>
      <c r="F81" s="262"/>
      <c r="G81" s="262"/>
      <c r="H81" s="143"/>
      <c r="I81" s="143"/>
      <c r="J81" s="171"/>
    </row>
    <row r="82" spans="1:13" ht="18" x14ac:dyDescent="0.25">
      <c r="A82" s="40">
        <v>1</v>
      </c>
      <c r="B82" s="172">
        <v>238</v>
      </c>
      <c r="C82" s="173" t="s">
        <v>194</v>
      </c>
      <c r="D82" s="147" t="s">
        <v>643</v>
      </c>
      <c r="E82" s="259">
        <v>32</v>
      </c>
      <c r="F82" s="387"/>
      <c r="G82" s="387">
        <f>SUM(E82:E89)</f>
        <v>289</v>
      </c>
      <c r="H82" s="148"/>
      <c r="I82" s="384">
        <v>4.8148148148148152E-3</v>
      </c>
      <c r="J82" s="424">
        <v>2</v>
      </c>
    </row>
    <row r="83" spans="1:13" ht="18" x14ac:dyDescent="0.25">
      <c r="A83" s="31">
        <v>2</v>
      </c>
      <c r="B83" s="174">
        <v>216</v>
      </c>
      <c r="C83" s="175" t="s">
        <v>201</v>
      </c>
      <c r="D83" s="131" t="s">
        <v>644</v>
      </c>
      <c r="E83" s="260">
        <v>31</v>
      </c>
      <c r="F83" s="388"/>
      <c r="G83" s="388"/>
      <c r="H83" s="151"/>
      <c r="I83" s="385"/>
      <c r="J83" s="425"/>
    </row>
    <row r="84" spans="1:13" ht="18" x14ac:dyDescent="0.25">
      <c r="A84" s="31">
        <v>3</v>
      </c>
      <c r="B84" s="174">
        <v>201</v>
      </c>
      <c r="C84" s="175" t="s">
        <v>195</v>
      </c>
      <c r="D84" s="131" t="s">
        <v>645</v>
      </c>
      <c r="E84" s="260">
        <v>56</v>
      </c>
      <c r="F84" s="388"/>
      <c r="G84" s="388"/>
      <c r="H84" s="151"/>
      <c r="I84" s="385"/>
      <c r="J84" s="425"/>
    </row>
    <row r="85" spans="1:13" ht="18" x14ac:dyDescent="0.25">
      <c r="A85" s="31">
        <v>4</v>
      </c>
      <c r="B85" s="174">
        <v>292</v>
      </c>
      <c r="C85" s="175" t="s">
        <v>196</v>
      </c>
      <c r="D85" s="131" t="s">
        <v>646</v>
      </c>
      <c r="E85" s="260"/>
      <c r="F85" s="388"/>
      <c r="G85" s="388"/>
      <c r="H85" s="151"/>
      <c r="I85" s="385"/>
      <c r="J85" s="425"/>
      <c r="M85" s="83">
        <f>E82+E83+E84+E85+E86+E87+E88+E89</f>
        <v>289</v>
      </c>
    </row>
    <row r="86" spans="1:13" ht="18" x14ac:dyDescent="0.25">
      <c r="A86" s="31">
        <v>5</v>
      </c>
      <c r="B86" s="174">
        <v>290</v>
      </c>
      <c r="C86" s="175" t="s">
        <v>197</v>
      </c>
      <c r="D86" s="131" t="s">
        <v>647</v>
      </c>
      <c r="E86" s="260">
        <v>29</v>
      </c>
      <c r="F86" s="388"/>
      <c r="G86" s="388"/>
      <c r="H86" s="151"/>
      <c r="I86" s="385"/>
      <c r="J86" s="425"/>
    </row>
    <row r="87" spans="1:13" ht="18" x14ac:dyDescent="0.25">
      <c r="A87" s="31">
        <v>6</v>
      </c>
      <c r="B87" s="174">
        <v>286</v>
      </c>
      <c r="C87" s="175" t="s">
        <v>198</v>
      </c>
      <c r="D87" s="131" t="s">
        <v>648</v>
      </c>
      <c r="E87" s="260">
        <v>72</v>
      </c>
      <c r="F87" s="388"/>
      <c r="G87" s="388"/>
      <c r="H87" s="151"/>
      <c r="I87" s="385"/>
      <c r="J87" s="425"/>
    </row>
    <row r="88" spans="1:13" ht="18" x14ac:dyDescent="0.25">
      <c r="A88" s="31">
        <v>7</v>
      </c>
      <c r="B88" s="174">
        <v>212</v>
      </c>
      <c r="C88" s="175" t="s">
        <v>200</v>
      </c>
      <c r="D88" s="131" t="s">
        <v>649</v>
      </c>
      <c r="E88" s="260">
        <v>39</v>
      </c>
      <c r="F88" s="388"/>
      <c r="G88" s="388"/>
      <c r="H88" s="151"/>
      <c r="I88" s="385"/>
      <c r="J88" s="425"/>
    </row>
    <row r="89" spans="1:13" ht="18.600000000000001" thickBot="1" x14ac:dyDescent="0.3">
      <c r="A89" s="34">
        <v>8</v>
      </c>
      <c r="B89" s="176">
        <v>294</v>
      </c>
      <c r="C89" s="177" t="s">
        <v>199</v>
      </c>
      <c r="D89" s="154" t="s">
        <v>622</v>
      </c>
      <c r="E89" s="261">
        <v>30</v>
      </c>
      <c r="F89" s="389"/>
      <c r="G89" s="389"/>
      <c r="H89" s="155"/>
      <c r="I89" s="386"/>
      <c r="J89" s="426"/>
    </row>
    <row r="90" spans="1:13" ht="31.95" customHeight="1" thickBot="1" x14ac:dyDescent="0.3">
      <c r="A90" s="82"/>
      <c r="B90" s="140" t="s">
        <v>93</v>
      </c>
      <c r="C90" s="178" t="s">
        <v>114</v>
      </c>
      <c r="D90" s="142"/>
      <c r="E90" s="262"/>
      <c r="F90" s="262"/>
      <c r="G90" s="262"/>
      <c r="H90" s="143"/>
      <c r="I90" s="143"/>
      <c r="J90" s="144"/>
    </row>
    <row r="91" spans="1:13" ht="18" x14ac:dyDescent="0.25">
      <c r="A91" s="40">
        <v>1</v>
      </c>
      <c r="B91" s="172">
        <v>301</v>
      </c>
      <c r="C91" s="173" t="s">
        <v>284</v>
      </c>
      <c r="D91" s="147" t="s">
        <v>553</v>
      </c>
      <c r="E91" s="259">
        <v>6</v>
      </c>
      <c r="F91" s="387"/>
      <c r="G91" s="387">
        <f>SUM(E91:E98)-10</f>
        <v>25</v>
      </c>
      <c r="H91" s="148"/>
      <c r="I91" s="384">
        <v>2.9861111111111113E-3</v>
      </c>
      <c r="J91" s="390">
        <v>28</v>
      </c>
    </row>
    <row r="92" spans="1:13" ht="18" x14ac:dyDescent="0.25">
      <c r="A92" s="31">
        <v>2</v>
      </c>
      <c r="B92" s="174">
        <v>374</v>
      </c>
      <c r="C92" s="175" t="s">
        <v>285</v>
      </c>
      <c r="D92" s="131" t="s">
        <v>554</v>
      </c>
      <c r="E92" s="260">
        <v>7</v>
      </c>
      <c r="F92" s="388"/>
      <c r="G92" s="388"/>
      <c r="H92" s="151"/>
      <c r="I92" s="385"/>
      <c r="J92" s="391"/>
    </row>
    <row r="93" spans="1:13" ht="18" x14ac:dyDescent="0.25">
      <c r="A93" s="31">
        <v>3</v>
      </c>
      <c r="B93" s="174">
        <v>352</v>
      </c>
      <c r="C93" s="192" t="s">
        <v>286</v>
      </c>
      <c r="D93" s="131" t="s">
        <v>436</v>
      </c>
      <c r="E93" s="260">
        <v>-10</v>
      </c>
      <c r="F93" s="388"/>
      <c r="G93" s="388"/>
      <c r="H93" s="151"/>
      <c r="I93" s="385"/>
      <c r="J93" s="391"/>
    </row>
    <row r="94" spans="1:13" ht="18" x14ac:dyDescent="0.25">
      <c r="A94" s="31">
        <v>4</v>
      </c>
      <c r="B94" s="174">
        <v>382</v>
      </c>
      <c r="C94" s="192" t="s">
        <v>287</v>
      </c>
      <c r="D94" s="131" t="s">
        <v>555</v>
      </c>
      <c r="E94" s="260">
        <v>3</v>
      </c>
      <c r="F94" s="388"/>
      <c r="G94" s="388"/>
      <c r="H94" s="151"/>
      <c r="I94" s="385"/>
      <c r="J94" s="391"/>
      <c r="M94" s="83">
        <f>E91+E92+E93+E94+E95+E96+E97+E98</f>
        <v>35</v>
      </c>
    </row>
    <row r="95" spans="1:13" ht="18" x14ac:dyDescent="0.25">
      <c r="A95" s="31">
        <v>5</v>
      </c>
      <c r="B95" s="174">
        <v>378</v>
      </c>
      <c r="C95" s="192" t="s">
        <v>288</v>
      </c>
      <c r="D95" s="131" t="s">
        <v>556</v>
      </c>
      <c r="E95" s="260">
        <v>6</v>
      </c>
      <c r="F95" s="388"/>
      <c r="G95" s="388"/>
      <c r="H95" s="151"/>
      <c r="I95" s="385"/>
      <c r="J95" s="391"/>
    </row>
    <row r="96" spans="1:13" ht="18" x14ac:dyDescent="0.25">
      <c r="A96" s="31">
        <v>6</v>
      </c>
      <c r="B96" s="174">
        <v>335</v>
      </c>
      <c r="C96" s="192" t="s">
        <v>289</v>
      </c>
      <c r="D96" s="131" t="s">
        <v>557</v>
      </c>
      <c r="E96" s="260">
        <v>8</v>
      </c>
      <c r="F96" s="388"/>
      <c r="G96" s="388"/>
      <c r="H96" s="151"/>
      <c r="I96" s="385"/>
      <c r="J96" s="391"/>
    </row>
    <row r="97" spans="1:11" ht="18" x14ac:dyDescent="0.25">
      <c r="A97" s="31">
        <v>7</v>
      </c>
      <c r="B97" s="174">
        <v>359</v>
      </c>
      <c r="C97" s="192" t="s">
        <v>290</v>
      </c>
      <c r="D97" s="131" t="s">
        <v>558</v>
      </c>
      <c r="E97" s="260">
        <v>7</v>
      </c>
      <c r="F97" s="388"/>
      <c r="G97" s="388"/>
      <c r="H97" s="151"/>
      <c r="I97" s="385"/>
      <c r="J97" s="391"/>
    </row>
    <row r="98" spans="1:11" ht="18.600000000000001" thickBot="1" x14ac:dyDescent="0.3">
      <c r="A98" s="34">
        <v>8</v>
      </c>
      <c r="B98" s="168">
        <v>244</v>
      </c>
      <c r="C98" s="193" t="s">
        <v>291</v>
      </c>
      <c r="D98" s="154" t="s">
        <v>559</v>
      </c>
      <c r="E98" s="263">
        <v>8</v>
      </c>
      <c r="F98" s="389"/>
      <c r="G98" s="389"/>
      <c r="H98" s="155"/>
      <c r="I98" s="386"/>
      <c r="J98" s="392"/>
    </row>
    <row r="99" spans="1:11" ht="31.05" customHeight="1" thickBot="1" x14ac:dyDescent="0.3">
      <c r="A99" s="82"/>
      <c r="B99" s="140" t="s">
        <v>94</v>
      </c>
      <c r="C99" s="178" t="s">
        <v>84</v>
      </c>
      <c r="D99" s="142"/>
      <c r="E99" s="262"/>
      <c r="F99" s="262"/>
      <c r="G99" s="262"/>
      <c r="H99" s="143"/>
      <c r="I99" s="143"/>
      <c r="J99" s="144"/>
    </row>
    <row r="100" spans="1:11" ht="18" x14ac:dyDescent="0.25">
      <c r="A100" s="40">
        <v>1</v>
      </c>
      <c r="B100" s="172">
        <v>295</v>
      </c>
      <c r="C100" s="161" t="s">
        <v>186</v>
      </c>
      <c r="D100" s="147" t="s">
        <v>607</v>
      </c>
      <c r="E100" s="259">
        <v>67</v>
      </c>
      <c r="F100" s="387"/>
      <c r="G100" s="387">
        <f>SUM(E100:E107)</f>
        <v>267</v>
      </c>
      <c r="H100" s="148"/>
      <c r="I100" s="384">
        <v>3.5879629629629629E-3</v>
      </c>
      <c r="J100" s="390">
        <v>5</v>
      </c>
    </row>
    <row r="101" spans="1:11" ht="18" x14ac:dyDescent="0.25">
      <c r="A101" s="31">
        <v>2</v>
      </c>
      <c r="B101" s="174">
        <v>252</v>
      </c>
      <c r="C101" s="165" t="s">
        <v>187</v>
      </c>
      <c r="D101" s="131" t="s">
        <v>608</v>
      </c>
      <c r="E101" s="260">
        <v>19</v>
      </c>
      <c r="F101" s="388"/>
      <c r="G101" s="388"/>
      <c r="H101" s="151"/>
      <c r="I101" s="385"/>
      <c r="J101" s="391"/>
    </row>
    <row r="102" spans="1:11" ht="18" x14ac:dyDescent="0.25">
      <c r="A102" s="31">
        <v>3</v>
      </c>
      <c r="B102" s="174">
        <v>395</v>
      </c>
      <c r="C102" s="165" t="s">
        <v>188</v>
      </c>
      <c r="D102" s="131" t="s">
        <v>609</v>
      </c>
      <c r="E102" s="260">
        <v>32</v>
      </c>
      <c r="F102" s="388"/>
      <c r="G102" s="388"/>
      <c r="H102" s="151"/>
      <c r="I102" s="385"/>
      <c r="J102" s="391"/>
    </row>
    <row r="103" spans="1:11" ht="18" x14ac:dyDescent="0.25">
      <c r="A103" s="31">
        <v>4</v>
      </c>
      <c r="B103" s="174">
        <v>349</v>
      </c>
      <c r="C103" s="165" t="s">
        <v>189</v>
      </c>
      <c r="D103" s="131" t="s">
        <v>610</v>
      </c>
      <c r="E103" s="260">
        <v>37</v>
      </c>
      <c r="F103" s="388"/>
      <c r="G103" s="388"/>
      <c r="H103" s="151"/>
      <c r="I103" s="385"/>
      <c r="J103" s="391"/>
    </row>
    <row r="104" spans="1:11" ht="18" x14ac:dyDescent="0.25">
      <c r="A104" s="31">
        <v>5</v>
      </c>
      <c r="B104" s="174">
        <v>358</v>
      </c>
      <c r="C104" s="165" t="s">
        <v>190</v>
      </c>
      <c r="D104" s="131" t="s">
        <v>611</v>
      </c>
      <c r="E104" s="260">
        <v>32</v>
      </c>
      <c r="F104" s="388"/>
      <c r="G104" s="388"/>
      <c r="H104" s="151"/>
      <c r="I104" s="385"/>
      <c r="J104" s="391"/>
      <c r="K104" s="83">
        <f>E100+E101+E102+E103+E104+E105+E106+E107</f>
        <v>267</v>
      </c>
    </row>
    <row r="105" spans="1:11" ht="18" x14ac:dyDescent="0.25">
      <c r="A105" s="31">
        <v>6</v>
      </c>
      <c r="B105" s="174">
        <v>381</v>
      </c>
      <c r="C105" s="165" t="s">
        <v>191</v>
      </c>
      <c r="D105" s="131" t="s">
        <v>612</v>
      </c>
      <c r="E105" s="260"/>
      <c r="F105" s="388"/>
      <c r="G105" s="388"/>
      <c r="H105" s="151"/>
      <c r="I105" s="385"/>
      <c r="J105" s="391"/>
    </row>
    <row r="106" spans="1:11" ht="18" x14ac:dyDescent="0.25">
      <c r="A106" s="31">
        <v>7</v>
      </c>
      <c r="B106" s="174">
        <v>305</v>
      </c>
      <c r="C106" s="165" t="s">
        <v>192</v>
      </c>
      <c r="D106" s="131" t="s">
        <v>613</v>
      </c>
      <c r="E106" s="260">
        <v>51</v>
      </c>
      <c r="F106" s="388"/>
      <c r="G106" s="388"/>
      <c r="H106" s="151"/>
      <c r="I106" s="385"/>
      <c r="J106" s="391"/>
    </row>
    <row r="107" spans="1:11" ht="18.600000000000001" thickBot="1" x14ac:dyDescent="0.3">
      <c r="A107" s="34">
        <v>8</v>
      </c>
      <c r="B107" s="176">
        <v>369</v>
      </c>
      <c r="C107" s="169" t="s">
        <v>193</v>
      </c>
      <c r="D107" s="154" t="s">
        <v>614</v>
      </c>
      <c r="E107" s="263">
        <v>29</v>
      </c>
      <c r="F107" s="389"/>
      <c r="G107" s="389"/>
      <c r="H107" s="155"/>
      <c r="I107" s="386"/>
      <c r="J107" s="392"/>
    </row>
    <row r="108" spans="1:11" ht="34.950000000000003" customHeight="1" thickBot="1" x14ac:dyDescent="0.3">
      <c r="A108" s="82"/>
      <c r="B108" s="140" t="s">
        <v>95</v>
      </c>
      <c r="C108" s="178" t="s">
        <v>115</v>
      </c>
      <c r="D108" s="142"/>
      <c r="E108" s="262"/>
      <c r="F108" s="262"/>
      <c r="G108" s="262"/>
      <c r="H108" s="143"/>
      <c r="I108" s="143"/>
      <c r="J108" s="144"/>
    </row>
    <row r="109" spans="1:11" ht="18" x14ac:dyDescent="0.25">
      <c r="A109" s="40">
        <v>1</v>
      </c>
      <c r="B109" s="172">
        <v>356</v>
      </c>
      <c r="C109" s="161" t="s">
        <v>350</v>
      </c>
      <c r="D109" s="147" t="s">
        <v>560</v>
      </c>
      <c r="E109" s="259">
        <v>22</v>
      </c>
      <c r="F109" s="387"/>
      <c r="G109" s="387">
        <f>SUM(E109:E116)</f>
        <v>111</v>
      </c>
      <c r="H109" s="148"/>
      <c r="I109" s="384">
        <v>3.5879629629629629E-3</v>
      </c>
      <c r="J109" s="390">
        <v>21</v>
      </c>
    </row>
    <row r="110" spans="1:11" ht="18" x14ac:dyDescent="0.25">
      <c r="A110" s="31">
        <v>2</v>
      </c>
      <c r="B110" s="174">
        <v>326</v>
      </c>
      <c r="C110" s="165" t="s">
        <v>351</v>
      </c>
      <c r="D110" s="131" t="s">
        <v>561</v>
      </c>
      <c r="E110" s="260">
        <v>16</v>
      </c>
      <c r="F110" s="388"/>
      <c r="G110" s="388"/>
      <c r="H110" s="151"/>
      <c r="I110" s="385"/>
      <c r="J110" s="391"/>
    </row>
    <row r="111" spans="1:11" ht="18" x14ac:dyDescent="0.25">
      <c r="A111" s="31">
        <v>3</v>
      </c>
      <c r="B111" s="174">
        <v>312</v>
      </c>
      <c r="C111" s="165" t="s">
        <v>352</v>
      </c>
      <c r="D111" s="131" t="s">
        <v>562</v>
      </c>
      <c r="E111" s="260">
        <v>14</v>
      </c>
      <c r="F111" s="388"/>
      <c r="G111" s="388"/>
      <c r="H111" s="151"/>
      <c r="I111" s="385"/>
      <c r="J111" s="391"/>
    </row>
    <row r="112" spans="1:11" ht="18" x14ac:dyDescent="0.25">
      <c r="A112" s="31">
        <v>4</v>
      </c>
      <c r="B112" s="174">
        <v>343</v>
      </c>
      <c r="C112" s="165" t="s">
        <v>353</v>
      </c>
      <c r="D112" s="131" t="s">
        <v>563</v>
      </c>
      <c r="E112" s="260">
        <v>9</v>
      </c>
      <c r="F112" s="388"/>
      <c r="G112" s="388"/>
      <c r="H112" s="151"/>
      <c r="I112" s="385"/>
      <c r="J112" s="391"/>
    </row>
    <row r="113" spans="1:11" ht="18" x14ac:dyDescent="0.25">
      <c r="A113" s="31">
        <v>5</v>
      </c>
      <c r="B113" s="174">
        <v>307</v>
      </c>
      <c r="C113" s="165" t="s">
        <v>354</v>
      </c>
      <c r="D113" s="131" t="s">
        <v>564</v>
      </c>
      <c r="E113" s="260">
        <v>18</v>
      </c>
      <c r="F113" s="388"/>
      <c r="G113" s="388"/>
      <c r="H113" s="151"/>
      <c r="I113" s="385"/>
      <c r="J113" s="391"/>
      <c r="K113" s="83">
        <f>E109+E110+E111+E112+E113+E114+E115+E116</f>
        <v>111</v>
      </c>
    </row>
    <row r="114" spans="1:11" ht="18" x14ac:dyDescent="0.25">
      <c r="A114" s="31">
        <v>6</v>
      </c>
      <c r="B114" s="174">
        <v>340</v>
      </c>
      <c r="C114" s="165" t="s">
        <v>355</v>
      </c>
      <c r="D114" s="131" t="s">
        <v>565</v>
      </c>
      <c r="E114" s="260">
        <v>21</v>
      </c>
      <c r="F114" s="388"/>
      <c r="G114" s="388"/>
      <c r="H114" s="151"/>
      <c r="I114" s="385"/>
      <c r="J114" s="391"/>
    </row>
    <row r="115" spans="1:11" ht="18" x14ac:dyDescent="0.25">
      <c r="A115" s="31">
        <v>7</v>
      </c>
      <c r="B115" s="174">
        <v>328</v>
      </c>
      <c r="C115" s="165" t="s">
        <v>356</v>
      </c>
      <c r="D115" s="131" t="s">
        <v>566</v>
      </c>
      <c r="E115" s="260"/>
      <c r="F115" s="388"/>
      <c r="G115" s="388"/>
      <c r="H115" s="151"/>
      <c r="I115" s="385"/>
      <c r="J115" s="391"/>
    </row>
    <row r="116" spans="1:11" ht="18.600000000000001" thickBot="1" x14ac:dyDescent="0.3">
      <c r="A116" s="34">
        <v>8</v>
      </c>
      <c r="B116" s="176">
        <v>334</v>
      </c>
      <c r="C116" s="169" t="s">
        <v>357</v>
      </c>
      <c r="D116" s="154" t="s">
        <v>567</v>
      </c>
      <c r="E116" s="263">
        <v>11</v>
      </c>
      <c r="F116" s="389"/>
      <c r="G116" s="389"/>
      <c r="H116" s="155"/>
      <c r="I116" s="386"/>
      <c r="J116" s="392"/>
    </row>
    <row r="117" spans="1:11" ht="31.05" customHeight="1" thickBot="1" x14ac:dyDescent="0.3">
      <c r="A117" s="82"/>
      <c r="B117" s="140" t="s">
        <v>96</v>
      </c>
      <c r="C117" s="178" t="s">
        <v>325</v>
      </c>
      <c r="D117" s="142"/>
      <c r="E117" s="262"/>
      <c r="F117" s="262"/>
      <c r="G117" s="262"/>
      <c r="H117" s="143"/>
      <c r="I117" s="143"/>
      <c r="J117" s="144"/>
    </row>
    <row r="118" spans="1:11" ht="27" customHeight="1" x14ac:dyDescent="0.25">
      <c r="A118" s="40">
        <v>1</v>
      </c>
      <c r="B118" s="172">
        <v>347</v>
      </c>
      <c r="C118" s="191" t="s">
        <v>149</v>
      </c>
      <c r="D118" s="147" t="s">
        <v>599</v>
      </c>
      <c r="E118" s="259">
        <v>20</v>
      </c>
      <c r="F118" s="387"/>
      <c r="G118" s="387">
        <f>SUM(E118:E125)</f>
        <v>238</v>
      </c>
      <c r="H118" s="148"/>
      <c r="I118" s="384">
        <v>3.7037037037037034E-3</v>
      </c>
      <c r="J118" s="390">
        <v>7</v>
      </c>
    </row>
    <row r="119" spans="1:11" ht="18" x14ac:dyDescent="0.25">
      <c r="A119" s="31">
        <v>2</v>
      </c>
      <c r="B119" s="174">
        <v>322</v>
      </c>
      <c r="C119" s="192" t="s">
        <v>150</v>
      </c>
      <c r="D119" s="131" t="s">
        <v>600</v>
      </c>
      <c r="E119" s="260">
        <v>58</v>
      </c>
      <c r="F119" s="388"/>
      <c r="G119" s="388"/>
      <c r="H119" s="151"/>
      <c r="I119" s="385"/>
      <c r="J119" s="391"/>
    </row>
    <row r="120" spans="1:11" ht="18" x14ac:dyDescent="0.25">
      <c r="A120" s="31">
        <v>3</v>
      </c>
      <c r="B120" s="174">
        <v>393</v>
      </c>
      <c r="C120" s="192" t="s">
        <v>151</v>
      </c>
      <c r="D120" s="131" t="s">
        <v>601</v>
      </c>
      <c r="E120" s="260">
        <v>28</v>
      </c>
      <c r="F120" s="388"/>
      <c r="G120" s="388"/>
      <c r="H120" s="151"/>
      <c r="I120" s="385"/>
      <c r="J120" s="391"/>
    </row>
    <row r="121" spans="1:11" ht="18" x14ac:dyDescent="0.25">
      <c r="A121" s="31">
        <v>4</v>
      </c>
      <c r="B121" s="174">
        <v>310</v>
      </c>
      <c r="C121" s="192" t="s">
        <v>152</v>
      </c>
      <c r="D121" s="131" t="s">
        <v>602</v>
      </c>
      <c r="E121" s="260">
        <v>36</v>
      </c>
      <c r="F121" s="388"/>
      <c r="G121" s="388"/>
      <c r="H121" s="151"/>
      <c r="I121" s="385"/>
      <c r="J121" s="391"/>
    </row>
    <row r="122" spans="1:11" ht="18" x14ac:dyDescent="0.25">
      <c r="A122" s="31">
        <v>5</v>
      </c>
      <c r="B122" s="174">
        <v>346</v>
      </c>
      <c r="C122" s="192" t="s">
        <v>154</v>
      </c>
      <c r="D122" s="131" t="s">
        <v>603</v>
      </c>
      <c r="E122" s="260">
        <v>33</v>
      </c>
      <c r="F122" s="388"/>
      <c r="G122" s="388"/>
      <c r="H122" s="151"/>
      <c r="I122" s="385"/>
      <c r="J122" s="391"/>
      <c r="K122" s="83">
        <f>E118+E119+E120+E121+E122+E123+E124+E125</f>
        <v>238</v>
      </c>
    </row>
    <row r="123" spans="1:11" ht="18" x14ac:dyDescent="0.25">
      <c r="A123" s="31">
        <v>6</v>
      </c>
      <c r="B123" s="174">
        <v>300</v>
      </c>
      <c r="C123" s="192" t="s">
        <v>153</v>
      </c>
      <c r="D123" s="131" t="s">
        <v>604</v>
      </c>
      <c r="E123" s="260">
        <v>33</v>
      </c>
      <c r="F123" s="388"/>
      <c r="G123" s="388"/>
      <c r="H123" s="151"/>
      <c r="I123" s="385"/>
      <c r="J123" s="391"/>
    </row>
    <row r="124" spans="1:11" ht="18" x14ac:dyDescent="0.25">
      <c r="A124" s="31">
        <v>7</v>
      </c>
      <c r="B124" s="174">
        <v>389</v>
      </c>
      <c r="C124" s="192" t="s">
        <v>155</v>
      </c>
      <c r="D124" s="131" t="s">
        <v>605</v>
      </c>
      <c r="E124" s="260"/>
      <c r="F124" s="388"/>
      <c r="G124" s="388"/>
      <c r="H124" s="151"/>
      <c r="I124" s="385"/>
      <c r="J124" s="391"/>
    </row>
    <row r="125" spans="1:11" ht="18.600000000000001" thickBot="1" x14ac:dyDescent="0.3">
      <c r="A125" s="34">
        <v>8</v>
      </c>
      <c r="B125" s="176">
        <v>363</v>
      </c>
      <c r="C125" s="193" t="s">
        <v>156</v>
      </c>
      <c r="D125" s="154" t="s">
        <v>606</v>
      </c>
      <c r="E125" s="263">
        <v>30</v>
      </c>
      <c r="F125" s="389"/>
      <c r="G125" s="389"/>
      <c r="H125" s="155"/>
      <c r="I125" s="386"/>
      <c r="J125" s="392"/>
    </row>
    <row r="126" spans="1:11" ht="31.95" customHeight="1" thickBot="1" x14ac:dyDescent="0.3">
      <c r="A126" s="82"/>
      <c r="B126" s="140" t="s">
        <v>97</v>
      </c>
      <c r="C126" s="178" t="s">
        <v>165</v>
      </c>
      <c r="D126" s="142"/>
      <c r="E126" s="262"/>
      <c r="F126" s="262"/>
      <c r="G126" s="262"/>
      <c r="H126" s="143"/>
      <c r="I126" s="143"/>
      <c r="J126" s="171"/>
    </row>
    <row r="127" spans="1:11" ht="18" x14ac:dyDescent="0.25">
      <c r="A127" s="40">
        <v>1</v>
      </c>
      <c r="B127" s="172">
        <v>266</v>
      </c>
      <c r="C127" s="191" t="s">
        <v>166</v>
      </c>
      <c r="D127" s="147" t="s">
        <v>443</v>
      </c>
      <c r="E127" s="265">
        <v>55</v>
      </c>
      <c r="F127" s="387"/>
      <c r="G127" s="387">
        <f>SUM(E127:E134)</f>
        <v>167</v>
      </c>
      <c r="H127" s="148"/>
      <c r="I127" s="384"/>
      <c r="J127" s="390">
        <v>14</v>
      </c>
    </row>
    <row r="128" spans="1:11" ht="21.45" customHeight="1" x14ac:dyDescent="0.25">
      <c r="A128" s="31">
        <v>2</v>
      </c>
      <c r="B128" s="174">
        <v>260</v>
      </c>
      <c r="C128" s="199" t="s">
        <v>169</v>
      </c>
      <c r="D128" s="131" t="s">
        <v>460</v>
      </c>
      <c r="E128" s="260">
        <v>8</v>
      </c>
      <c r="F128" s="388"/>
      <c r="G128" s="388"/>
      <c r="H128" s="151"/>
      <c r="I128" s="385"/>
      <c r="J128" s="391"/>
    </row>
    <row r="129" spans="1:11" ht="18" x14ac:dyDescent="0.25">
      <c r="A129" s="31">
        <v>3</v>
      </c>
      <c r="B129" s="174">
        <v>218</v>
      </c>
      <c r="C129" s="200" t="s">
        <v>167</v>
      </c>
      <c r="D129" s="131" t="s">
        <v>461</v>
      </c>
      <c r="E129" s="260">
        <v>22</v>
      </c>
      <c r="F129" s="388"/>
      <c r="G129" s="388"/>
      <c r="H129" s="151"/>
      <c r="I129" s="385"/>
      <c r="J129" s="391"/>
    </row>
    <row r="130" spans="1:11" ht="25.95" customHeight="1" x14ac:dyDescent="0.25">
      <c r="A130" s="31">
        <v>4</v>
      </c>
      <c r="B130" s="174">
        <v>282</v>
      </c>
      <c r="C130" s="199" t="s">
        <v>170</v>
      </c>
      <c r="D130" s="131" t="s">
        <v>462</v>
      </c>
      <c r="E130" s="260">
        <v>14</v>
      </c>
      <c r="F130" s="388"/>
      <c r="G130" s="388"/>
      <c r="H130" s="151"/>
      <c r="I130" s="385"/>
      <c r="J130" s="391"/>
    </row>
    <row r="131" spans="1:11" ht="20.55" customHeight="1" x14ac:dyDescent="0.25">
      <c r="A131" s="31">
        <v>5</v>
      </c>
      <c r="B131" s="174">
        <v>214</v>
      </c>
      <c r="C131" s="199" t="s">
        <v>366</v>
      </c>
      <c r="D131" s="131" t="s">
        <v>463</v>
      </c>
      <c r="E131" s="260">
        <v>12</v>
      </c>
      <c r="F131" s="388"/>
      <c r="G131" s="388"/>
      <c r="H131" s="151"/>
      <c r="I131" s="385"/>
      <c r="J131" s="391"/>
      <c r="K131" s="83">
        <f>E127+E128+E129+E130+E131+E132+E133+E134</f>
        <v>167</v>
      </c>
    </row>
    <row r="132" spans="1:11" ht="18" x14ac:dyDescent="0.25">
      <c r="A132" s="31">
        <v>6</v>
      </c>
      <c r="B132" s="174">
        <v>215</v>
      </c>
      <c r="C132" s="200" t="s">
        <v>168</v>
      </c>
      <c r="D132" s="131" t="s">
        <v>464</v>
      </c>
      <c r="E132" s="260">
        <v>28</v>
      </c>
      <c r="F132" s="388"/>
      <c r="G132" s="388"/>
      <c r="H132" s="151"/>
      <c r="I132" s="385"/>
      <c r="J132" s="391"/>
    </row>
    <row r="133" spans="1:11" ht="22.95" customHeight="1" x14ac:dyDescent="0.25">
      <c r="A133" s="31">
        <v>7</v>
      </c>
      <c r="B133" s="174">
        <v>207</v>
      </c>
      <c r="C133" s="199" t="s">
        <v>171</v>
      </c>
      <c r="D133" s="131" t="s">
        <v>465</v>
      </c>
      <c r="E133" s="260">
        <v>28</v>
      </c>
      <c r="F133" s="388"/>
      <c r="G133" s="388"/>
      <c r="H133" s="151"/>
      <c r="I133" s="385"/>
      <c r="J133" s="391"/>
    </row>
    <row r="134" spans="1:11" ht="22.95" customHeight="1" thickBot="1" x14ac:dyDescent="0.3">
      <c r="A134" s="34">
        <v>8</v>
      </c>
      <c r="B134" s="176">
        <v>298</v>
      </c>
      <c r="C134" s="201" t="s">
        <v>172</v>
      </c>
      <c r="D134" s="154" t="s">
        <v>466</v>
      </c>
      <c r="E134" s="261"/>
      <c r="F134" s="389"/>
      <c r="G134" s="389"/>
      <c r="H134" s="155"/>
      <c r="I134" s="386"/>
      <c r="J134" s="392"/>
    </row>
    <row r="135" spans="1:11" ht="23.4" customHeight="1" thickBot="1" x14ac:dyDescent="0.3">
      <c r="A135" s="82"/>
      <c r="B135" s="140" t="s">
        <v>98</v>
      </c>
      <c r="C135" s="178" t="s">
        <v>335</v>
      </c>
      <c r="D135" s="142"/>
      <c r="E135" s="262"/>
      <c r="F135" s="262"/>
      <c r="G135" s="262"/>
      <c r="H135" s="143"/>
      <c r="I135" s="143"/>
      <c r="J135" s="171"/>
    </row>
    <row r="136" spans="1:11" ht="18" x14ac:dyDescent="0.25">
      <c r="A136" s="40">
        <v>1</v>
      </c>
      <c r="B136" s="172">
        <v>132</v>
      </c>
      <c r="C136" s="191" t="s">
        <v>276</v>
      </c>
      <c r="D136" s="147" t="s">
        <v>615</v>
      </c>
      <c r="E136" s="259">
        <v>15</v>
      </c>
      <c r="F136" s="387"/>
      <c r="G136" s="387">
        <f>SUM(E136:E143)</f>
        <v>241</v>
      </c>
      <c r="H136" s="148"/>
      <c r="I136" s="384">
        <v>5.2314814814814819E-3</v>
      </c>
      <c r="J136" s="390">
        <v>6</v>
      </c>
    </row>
    <row r="137" spans="1:11" ht="18" x14ac:dyDescent="0.25">
      <c r="A137" s="31">
        <v>2</v>
      </c>
      <c r="B137" s="174">
        <v>125</v>
      </c>
      <c r="C137" s="192" t="s">
        <v>277</v>
      </c>
      <c r="D137" s="131" t="s">
        <v>616</v>
      </c>
      <c r="E137" s="260">
        <v>23</v>
      </c>
      <c r="F137" s="388"/>
      <c r="G137" s="388"/>
      <c r="H137" s="151"/>
      <c r="I137" s="385"/>
      <c r="J137" s="391"/>
    </row>
    <row r="138" spans="1:11" ht="18" x14ac:dyDescent="0.25">
      <c r="A138" s="31">
        <v>3</v>
      </c>
      <c r="B138" s="174">
        <v>185</v>
      </c>
      <c r="C138" s="192" t="s">
        <v>278</v>
      </c>
      <c r="D138" s="131" t="s">
        <v>617</v>
      </c>
      <c r="E138" s="260">
        <v>26</v>
      </c>
      <c r="F138" s="388"/>
      <c r="G138" s="388"/>
      <c r="H138" s="151"/>
      <c r="I138" s="385"/>
      <c r="J138" s="391"/>
      <c r="K138" s="83">
        <f>E136+E137+E138+E139+E141+E142+E143</f>
        <v>241</v>
      </c>
    </row>
    <row r="139" spans="1:11" ht="18" x14ac:dyDescent="0.25">
      <c r="A139" s="31">
        <v>4</v>
      </c>
      <c r="B139" s="174">
        <v>158</v>
      </c>
      <c r="C139" s="192" t="s">
        <v>279</v>
      </c>
      <c r="D139" s="131" t="s">
        <v>618</v>
      </c>
      <c r="E139" s="260">
        <v>44</v>
      </c>
      <c r="F139" s="388"/>
      <c r="G139" s="388"/>
      <c r="H139" s="151"/>
      <c r="I139" s="385"/>
      <c r="J139" s="391"/>
    </row>
    <row r="140" spans="1:11" ht="18" x14ac:dyDescent="0.25">
      <c r="A140" s="31">
        <v>5</v>
      </c>
      <c r="B140" s="189">
        <v>184</v>
      </c>
      <c r="C140" s="192" t="s">
        <v>280</v>
      </c>
      <c r="D140" s="131" t="s">
        <v>619</v>
      </c>
      <c r="E140" s="260"/>
      <c r="F140" s="388"/>
      <c r="G140" s="388"/>
      <c r="H140" s="151"/>
      <c r="I140" s="385"/>
      <c r="J140" s="391"/>
    </row>
    <row r="141" spans="1:11" ht="18" x14ac:dyDescent="0.25">
      <c r="A141" s="31">
        <v>6</v>
      </c>
      <c r="B141" s="174">
        <v>165</v>
      </c>
      <c r="C141" s="192" t="s">
        <v>281</v>
      </c>
      <c r="D141" s="131" t="s">
        <v>620</v>
      </c>
      <c r="E141" s="260">
        <v>51</v>
      </c>
      <c r="F141" s="388"/>
      <c r="G141" s="388"/>
      <c r="H141" s="151"/>
      <c r="I141" s="385"/>
      <c r="J141" s="391"/>
    </row>
    <row r="142" spans="1:11" ht="18" x14ac:dyDescent="0.25">
      <c r="A142" s="31">
        <v>7</v>
      </c>
      <c r="B142" s="189">
        <v>177</v>
      </c>
      <c r="C142" s="192" t="s">
        <v>282</v>
      </c>
      <c r="D142" s="131" t="s">
        <v>621</v>
      </c>
      <c r="E142" s="260">
        <v>52</v>
      </c>
      <c r="F142" s="388"/>
      <c r="G142" s="388"/>
      <c r="H142" s="151"/>
      <c r="I142" s="385"/>
      <c r="J142" s="391"/>
    </row>
    <row r="143" spans="1:11" ht="18.600000000000001" thickBot="1" x14ac:dyDescent="0.3">
      <c r="A143" s="34">
        <v>8</v>
      </c>
      <c r="B143" s="176">
        <v>140</v>
      </c>
      <c r="C143" s="193" t="s">
        <v>283</v>
      </c>
      <c r="D143" s="154" t="s">
        <v>622</v>
      </c>
      <c r="E143" s="263">
        <v>30</v>
      </c>
      <c r="F143" s="389"/>
      <c r="G143" s="389"/>
      <c r="H143" s="155"/>
      <c r="I143" s="386"/>
      <c r="J143" s="392"/>
    </row>
    <row r="144" spans="1:11" ht="27" customHeight="1" thickBot="1" x14ac:dyDescent="0.3">
      <c r="A144" s="111"/>
      <c r="B144" s="202" t="s">
        <v>99</v>
      </c>
      <c r="C144" s="203" t="s">
        <v>133</v>
      </c>
      <c r="D144" s="204"/>
      <c r="E144" s="266"/>
      <c r="F144" s="266"/>
      <c r="G144" s="266"/>
      <c r="H144" s="205"/>
      <c r="I144" s="205"/>
      <c r="J144" s="206"/>
    </row>
    <row r="145" spans="1:11" ht="18" x14ac:dyDescent="0.25">
      <c r="A145" s="40">
        <v>1</v>
      </c>
      <c r="B145" s="172">
        <v>323</v>
      </c>
      <c r="C145" s="173" t="s">
        <v>124</v>
      </c>
      <c r="D145" s="147" t="s">
        <v>576</v>
      </c>
      <c r="E145" s="259">
        <v>57</v>
      </c>
      <c r="F145" s="387"/>
      <c r="G145" s="387">
        <f>SUM(E145:E152)</f>
        <v>220</v>
      </c>
      <c r="H145" s="148"/>
      <c r="I145" s="384"/>
      <c r="J145" s="390">
        <v>8</v>
      </c>
    </row>
    <row r="146" spans="1:11" ht="18" x14ac:dyDescent="0.25">
      <c r="A146" s="31">
        <v>2</v>
      </c>
      <c r="B146" s="174">
        <v>350</v>
      </c>
      <c r="C146" s="175" t="s">
        <v>125</v>
      </c>
      <c r="D146" s="131" t="s">
        <v>577</v>
      </c>
      <c r="E146" s="260">
        <v>28</v>
      </c>
      <c r="F146" s="388"/>
      <c r="G146" s="388"/>
      <c r="H146" s="151"/>
      <c r="I146" s="385"/>
      <c r="J146" s="391"/>
    </row>
    <row r="147" spans="1:11" ht="18" x14ac:dyDescent="0.25">
      <c r="A147" s="31">
        <v>3</v>
      </c>
      <c r="B147" s="174">
        <v>362</v>
      </c>
      <c r="C147" s="175" t="s">
        <v>126</v>
      </c>
      <c r="D147" s="131" t="s">
        <v>578</v>
      </c>
      <c r="E147" s="260"/>
      <c r="F147" s="388"/>
      <c r="G147" s="388"/>
      <c r="H147" s="151"/>
      <c r="I147" s="385"/>
      <c r="J147" s="391"/>
    </row>
    <row r="148" spans="1:11" ht="18" x14ac:dyDescent="0.25">
      <c r="A148" s="31">
        <v>4</v>
      </c>
      <c r="B148" s="174">
        <v>391</v>
      </c>
      <c r="C148" s="175" t="s">
        <v>127</v>
      </c>
      <c r="D148" s="131" t="s">
        <v>579</v>
      </c>
      <c r="E148" s="260">
        <v>27</v>
      </c>
      <c r="F148" s="388"/>
      <c r="G148" s="388"/>
      <c r="H148" s="151"/>
      <c r="I148" s="385"/>
      <c r="J148" s="391"/>
      <c r="K148" s="83">
        <f>E145+E146+E148+E149+E150+E151+E152</f>
        <v>220</v>
      </c>
    </row>
    <row r="149" spans="1:11" ht="18" x14ac:dyDescent="0.25">
      <c r="A149" s="31">
        <v>5</v>
      </c>
      <c r="B149" s="174">
        <v>396</v>
      </c>
      <c r="C149" s="175" t="s">
        <v>128</v>
      </c>
      <c r="D149" s="131" t="s">
        <v>580</v>
      </c>
      <c r="E149" s="260">
        <v>26</v>
      </c>
      <c r="F149" s="388"/>
      <c r="G149" s="388"/>
      <c r="H149" s="151"/>
      <c r="I149" s="385"/>
      <c r="J149" s="391"/>
    </row>
    <row r="150" spans="1:11" ht="18" x14ac:dyDescent="0.25">
      <c r="A150" s="31">
        <v>6</v>
      </c>
      <c r="B150" s="174">
        <v>357</v>
      </c>
      <c r="C150" s="175" t="s">
        <v>129</v>
      </c>
      <c r="D150" s="131" t="s">
        <v>581</v>
      </c>
      <c r="E150" s="260">
        <v>26</v>
      </c>
      <c r="F150" s="388"/>
      <c r="G150" s="388"/>
      <c r="H150" s="151"/>
      <c r="I150" s="385"/>
      <c r="J150" s="391"/>
    </row>
    <row r="151" spans="1:11" ht="18" x14ac:dyDescent="0.25">
      <c r="A151" s="31">
        <v>7</v>
      </c>
      <c r="B151" s="174">
        <v>332</v>
      </c>
      <c r="C151" s="175" t="s">
        <v>130</v>
      </c>
      <c r="D151" s="131" t="s">
        <v>582</v>
      </c>
      <c r="E151" s="260">
        <v>28</v>
      </c>
      <c r="F151" s="388"/>
      <c r="G151" s="388"/>
      <c r="H151" s="151"/>
      <c r="I151" s="385"/>
      <c r="J151" s="391"/>
    </row>
    <row r="152" spans="1:11" ht="19.5" customHeight="1" thickBot="1" x14ac:dyDescent="0.3">
      <c r="A152" s="34">
        <v>8</v>
      </c>
      <c r="B152" s="176">
        <v>376</v>
      </c>
      <c r="C152" s="177" t="s">
        <v>368</v>
      </c>
      <c r="D152" s="154" t="s">
        <v>583</v>
      </c>
      <c r="E152" s="263">
        <v>28</v>
      </c>
      <c r="F152" s="389"/>
      <c r="G152" s="389"/>
      <c r="H152" s="155"/>
      <c r="I152" s="386"/>
      <c r="J152" s="392"/>
    </row>
    <row r="153" spans="1:11" ht="32.549999999999997" customHeight="1" thickBot="1" x14ac:dyDescent="0.3">
      <c r="A153" s="88"/>
      <c r="B153" s="140" t="s">
        <v>100</v>
      </c>
      <c r="C153" s="431" t="s">
        <v>242</v>
      </c>
      <c r="D153" s="431"/>
      <c r="E153" s="431"/>
      <c r="F153" s="262"/>
      <c r="G153" s="262"/>
      <c r="H153" s="143"/>
      <c r="I153" s="179"/>
      <c r="J153" s="171"/>
    </row>
    <row r="154" spans="1:11" ht="19.5" customHeight="1" x14ac:dyDescent="0.25">
      <c r="A154" s="40">
        <v>1</v>
      </c>
      <c r="B154" s="208">
        <v>85</v>
      </c>
      <c r="C154" s="209" t="s">
        <v>234</v>
      </c>
      <c r="D154" s="147" t="s">
        <v>444</v>
      </c>
      <c r="E154" s="265">
        <v>23</v>
      </c>
      <c r="F154" s="387"/>
      <c r="G154" s="393">
        <f>SUM(E154:E161)</f>
        <v>117</v>
      </c>
      <c r="H154" s="148"/>
      <c r="I154" s="384"/>
      <c r="J154" s="390">
        <v>18</v>
      </c>
    </row>
    <row r="155" spans="1:11" ht="19.5" customHeight="1" x14ac:dyDescent="0.25">
      <c r="A155" s="31">
        <v>2</v>
      </c>
      <c r="B155" s="210">
        <v>105</v>
      </c>
      <c r="C155" s="165" t="s">
        <v>235</v>
      </c>
      <c r="D155" s="131" t="s">
        <v>445</v>
      </c>
      <c r="E155" s="260">
        <v>15</v>
      </c>
      <c r="F155" s="388"/>
      <c r="G155" s="394"/>
      <c r="H155" s="151"/>
      <c r="I155" s="385"/>
      <c r="J155" s="391"/>
    </row>
    <row r="156" spans="1:11" ht="19.5" customHeight="1" x14ac:dyDescent="0.25">
      <c r="A156" s="31">
        <v>3</v>
      </c>
      <c r="B156" s="210">
        <v>141</v>
      </c>
      <c r="C156" s="165" t="s">
        <v>236</v>
      </c>
      <c r="D156" s="131" t="s">
        <v>446</v>
      </c>
      <c r="E156" s="260"/>
      <c r="F156" s="388"/>
      <c r="G156" s="394"/>
      <c r="H156" s="151"/>
      <c r="I156" s="385"/>
      <c r="J156" s="391"/>
    </row>
    <row r="157" spans="1:11" ht="19.5" customHeight="1" x14ac:dyDescent="0.25">
      <c r="A157" s="31">
        <v>4</v>
      </c>
      <c r="B157" s="210">
        <v>124</v>
      </c>
      <c r="C157" s="165" t="s">
        <v>237</v>
      </c>
      <c r="D157" s="131" t="s">
        <v>447</v>
      </c>
      <c r="E157" s="260">
        <v>14</v>
      </c>
      <c r="F157" s="388"/>
      <c r="G157" s="394"/>
      <c r="H157" s="151"/>
      <c r="I157" s="385"/>
      <c r="J157" s="391"/>
    </row>
    <row r="158" spans="1:11" ht="19.5" customHeight="1" x14ac:dyDescent="0.25">
      <c r="A158" s="31">
        <v>5</v>
      </c>
      <c r="B158" s="210">
        <v>189</v>
      </c>
      <c r="C158" s="165" t="s">
        <v>238</v>
      </c>
      <c r="D158" s="131" t="s">
        <v>448</v>
      </c>
      <c r="E158" s="260">
        <v>15</v>
      </c>
      <c r="F158" s="388"/>
      <c r="G158" s="394"/>
      <c r="H158" s="151"/>
      <c r="I158" s="385"/>
      <c r="J158" s="391"/>
      <c r="K158" s="83">
        <f>E154+E155+E156+E157+E158+E159+E160+E161</f>
        <v>117</v>
      </c>
    </row>
    <row r="159" spans="1:11" ht="19.5" customHeight="1" x14ac:dyDescent="0.25">
      <c r="A159" s="31">
        <v>6</v>
      </c>
      <c r="B159" s="210">
        <v>361</v>
      </c>
      <c r="C159" s="165" t="s">
        <v>239</v>
      </c>
      <c r="D159" s="131" t="s">
        <v>449</v>
      </c>
      <c r="E159" s="260">
        <v>18</v>
      </c>
      <c r="F159" s="388"/>
      <c r="G159" s="394"/>
      <c r="H159" s="151"/>
      <c r="I159" s="385"/>
      <c r="J159" s="391"/>
    </row>
    <row r="160" spans="1:11" ht="19.5" customHeight="1" x14ac:dyDescent="0.25">
      <c r="A160" s="31">
        <v>7</v>
      </c>
      <c r="B160" s="210">
        <v>138</v>
      </c>
      <c r="C160" s="165" t="s">
        <v>240</v>
      </c>
      <c r="D160" s="131" t="s">
        <v>450</v>
      </c>
      <c r="E160" s="260">
        <v>14</v>
      </c>
      <c r="F160" s="388"/>
      <c r="G160" s="394"/>
      <c r="H160" s="151"/>
      <c r="I160" s="385"/>
      <c r="J160" s="391"/>
    </row>
    <row r="161" spans="1:11" ht="19.5" customHeight="1" thickBot="1" x14ac:dyDescent="0.3">
      <c r="A161" s="34">
        <v>8</v>
      </c>
      <c r="B161" s="152">
        <v>186</v>
      </c>
      <c r="C161" s="169" t="s">
        <v>241</v>
      </c>
      <c r="D161" s="154" t="s">
        <v>451</v>
      </c>
      <c r="E161" s="261">
        <v>18</v>
      </c>
      <c r="F161" s="389"/>
      <c r="G161" s="395"/>
      <c r="H161" s="155"/>
      <c r="I161" s="386"/>
      <c r="J161" s="392"/>
    </row>
    <row r="162" spans="1:11" ht="21.6" thickBot="1" x14ac:dyDescent="0.3">
      <c r="A162" s="78"/>
      <c r="B162" s="140" t="s">
        <v>101</v>
      </c>
      <c r="C162" s="178" t="s">
        <v>224</v>
      </c>
      <c r="D162" s="142"/>
      <c r="E162" s="262"/>
      <c r="F162" s="262"/>
      <c r="G162" s="262"/>
      <c r="H162" s="143"/>
      <c r="I162" s="143"/>
      <c r="J162" s="171"/>
    </row>
    <row r="163" spans="1:11" ht="18" x14ac:dyDescent="0.25">
      <c r="A163" s="40">
        <v>1</v>
      </c>
      <c r="B163" s="172">
        <v>155</v>
      </c>
      <c r="C163" s="173" t="s">
        <v>375</v>
      </c>
      <c r="D163" s="147" t="s">
        <v>483</v>
      </c>
      <c r="E163" s="259">
        <v>18</v>
      </c>
      <c r="F163" s="387"/>
      <c r="G163" s="387">
        <f>SUM(E163:E170)</f>
        <v>116</v>
      </c>
      <c r="H163" s="148"/>
      <c r="I163" s="384">
        <v>3.9236111111111112E-3</v>
      </c>
      <c r="J163" s="390">
        <v>19</v>
      </c>
    </row>
    <row r="164" spans="1:11" ht="18" x14ac:dyDescent="0.25">
      <c r="A164" s="31">
        <v>2</v>
      </c>
      <c r="B164" s="174">
        <v>143</v>
      </c>
      <c r="C164" s="175" t="s">
        <v>218</v>
      </c>
      <c r="D164" s="131" t="s">
        <v>484</v>
      </c>
      <c r="E164" s="260">
        <v>19</v>
      </c>
      <c r="F164" s="388"/>
      <c r="G164" s="388"/>
      <c r="H164" s="151"/>
      <c r="I164" s="385"/>
      <c r="J164" s="391"/>
    </row>
    <row r="165" spans="1:11" ht="18" x14ac:dyDescent="0.25">
      <c r="A165" s="31">
        <v>3</v>
      </c>
      <c r="B165" s="174">
        <v>135</v>
      </c>
      <c r="C165" s="175" t="s">
        <v>219</v>
      </c>
      <c r="D165" s="131" t="s">
        <v>485</v>
      </c>
      <c r="E165" s="260">
        <v>20</v>
      </c>
      <c r="F165" s="388"/>
      <c r="G165" s="388"/>
      <c r="H165" s="151"/>
      <c r="I165" s="385"/>
      <c r="J165" s="391"/>
    </row>
    <row r="166" spans="1:11" ht="18" x14ac:dyDescent="0.25">
      <c r="A166" s="31">
        <v>4</v>
      </c>
      <c r="B166" s="174">
        <v>193</v>
      </c>
      <c r="C166" s="175" t="s">
        <v>220</v>
      </c>
      <c r="D166" s="131" t="s">
        <v>486</v>
      </c>
      <c r="E166" s="260">
        <v>11</v>
      </c>
      <c r="F166" s="388"/>
      <c r="G166" s="388"/>
      <c r="H166" s="151"/>
      <c r="I166" s="385"/>
      <c r="J166" s="391"/>
      <c r="K166" s="83">
        <f>E163+E164+E165+E166+E167+E168+E169+E170</f>
        <v>116</v>
      </c>
    </row>
    <row r="167" spans="1:11" ht="18" x14ac:dyDescent="0.25">
      <c r="A167" s="31">
        <v>5</v>
      </c>
      <c r="B167" s="174">
        <v>182</v>
      </c>
      <c r="C167" s="175" t="s">
        <v>221</v>
      </c>
      <c r="D167" s="131" t="s">
        <v>487</v>
      </c>
      <c r="E167" s="260">
        <v>20</v>
      </c>
      <c r="F167" s="388"/>
      <c r="G167" s="388"/>
      <c r="H167" s="151"/>
      <c r="I167" s="385"/>
      <c r="J167" s="391"/>
    </row>
    <row r="168" spans="1:11" ht="18" x14ac:dyDescent="0.25">
      <c r="A168" s="31">
        <v>6</v>
      </c>
      <c r="B168" s="174">
        <v>106</v>
      </c>
      <c r="C168" s="175" t="s">
        <v>222</v>
      </c>
      <c r="D168" s="131" t="s">
        <v>488</v>
      </c>
      <c r="E168" s="260"/>
      <c r="F168" s="388"/>
      <c r="G168" s="388"/>
      <c r="H168" s="151"/>
      <c r="I168" s="385"/>
      <c r="J168" s="391"/>
    </row>
    <row r="169" spans="1:11" ht="18" x14ac:dyDescent="0.25">
      <c r="A169" s="31">
        <v>7</v>
      </c>
      <c r="B169" s="174">
        <v>115</v>
      </c>
      <c r="C169" s="175" t="s">
        <v>223</v>
      </c>
      <c r="D169" s="131" t="s">
        <v>489</v>
      </c>
      <c r="E169" s="260">
        <v>15</v>
      </c>
      <c r="F169" s="388"/>
      <c r="G169" s="388"/>
      <c r="H169" s="151"/>
      <c r="I169" s="385"/>
      <c r="J169" s="391"/>
    </row>
    <row r="170" spans="1:11" ht="18.600000000000001" thickBot="1" x14ac:dyDescent="0.3">
      <c r="A170" s="34">
        <v>8</v>
      </c>
      <c r="B170" s="152">
        <v>116</v>
      </c>
      <c r="C170" s="211" t="s">
        <v>225</v>
      </c>
      <c r="D170" s="154" t="s">
        <v>490</v>
      </c>
      <c r="E170" s="263">
        <v>13</v>
      </c>
      <c r="F170" s="389"/>
      <c r="G170" s="389"/>
      <c r="H170" s="155"/>
      <c r="I170" s="386"/>
      <c r="J170" s="392"/>
    </row>
    <row r="171" spans="1:11" ht="28.2" customHeight="1" thickBot="1" x14ac:dyDescent="0.3">
      <c r="A171" s="78"/>
      <c r="B171" s="140" t="s">
        <v>102</v>
      </c>
      <c r="C171" s="178" t="s">
        <v>298</v>
      </c>
      <c r="D171" s="142"/>
      <c r="E171" s="262"/>
      <c r="F171" s="262"/>
      <c r="G171" s="262"/>
      <c r="H171" s="143"/>
      <c r="I171" s="143"/>
      <c r="J171" s="171"/>
    </row>
    <row r="172" spans="1:11" ht="18" x14ac:dyDescent="0.25">
      <c r="A172" s="40">
        <v>1</v>
      </c>
      <c r="B172" s="172">
        <v>198</v>
      </c>
      <c r="C172" s="173" t="s">
        <v>296</v>
      </c>
      <c r="D172" s="147" t="s">
        <v>475</v>
      </c>
      <c r="E172" s="259">
        <v>9</v>
      </c>
      <c r="F172" s="387"/>
      <c r="G172" s="387">
        <f>SUM(E172:E179)</f>
        <v>41</v>
      </c>
      <c r="H172" s="148"/>
      <c r="I172" s="384">
        <v>3.9236111111111112E-3</v>
      </c>
      <c r="J172" s="390">
        <v>27</v>
      </c>
    </row>
    <row r="173" spans="1:11" ht="18" x14ac:dyDescent="0.25">
      <c r="A173" s="31">
        <v>2</v>
      </c>
      <c r="B173" s="174">
        <v>145</v>
      </c>
      <c r="C173" s="175" t="s">
        <v>292</v>
      </c>
      <c r="D173" s="131" t="s">
        <v>476</v>
      </c>
      <c r="E173" s="260">
        <v>9</v>
      </c>
      <c r="F173" s="388"/>
      <c r="G173" s="388"/>
      <c r="H173" s="151"/>
      <c r="I173" s="385"/>
      <c r="J173" s="391"/>
    </row>
    <row r="174" spans="1:11" ht="18" x14ac:dyDescent="0.25">
      <c r="A174" s="31">
        <v>3</v>
      </c>
      <c r="B174" s="174">
        <v>128</v>
      </c>
      <c r="C174" s="175" t="s">
        <v>293</v>
      </c>
      <c r="D174" s="131" t="s">
        <v>477</v>
      </c>
      <c r="E174" s="260">
        <v>1</v>
      </c>
      <c r="F174" s="388"/>
      <c r="G174" s="388"/>
      <c r="H174" s="151"/>
      <c r="I174" s="385"/>
      <c r="J174" s="391"/>
      <c r="K174" s="83">
        <f>E172+E173+E174+E175+E176+E177+E178+E179</f>
        <v>41</v>
      </c>
    </row>
    <row r="175" spans="1:11" ht="18" x14ac:dyDescent="0.25">
      <c r="A175" s="31">
        <v>4</v>
      </c>
      <c r="B175" s="174">
        <v>169</v>
      </c>
      <c r="C175" s="175" t="s">
        <v>294</v>
      </c>
      <c r="D175" s="131" t="s">
        <v>478</v>
      </c>
      <c r="E175" s="260"/>
      <c r="F175" s="388"/>
      <c r="G175" s="388"/>
      <c r="H175" s="151"/>
      <c r="I175" s="385"/>
      <c r="J175" s="391"/>
    </row>
    <row r="176" spans="1:11" ht="18" x14ac:dyDescent="0.25">
      <c r="A176" s="31">
        <v>5</v>
      </c>
      <c r="B176" s="174">
        <v>166</v>
      </c>
      <c r="C176" s="175" t="s">
        <v>297</v>
      </c>
      <c r="D176" s="131" t="s">
        <v>479</v>
      </c>
      <c r="E176" s="260">
        <v>9</v>
      </c>
      <c r="F176" s="388"/>
      <c r="G176" s="388"/>
      <c r="H176" s="151"/>
      <c r="I176" s="385"/>
      <c r="J176" s="391"/>
    </row>
    <row r="177" spans="1:11" ht="18" x14ac:dyDescent="0.25">
      <c r="A177" s="31">
        <v>6</v>
      </c>
      <c r="B177" s="174">
        <v>161</v>
      </c>
      <c r="C177" s="175" t="s">
        <v>295</v>
      </c>
      <c r="D177" s="131" t="s">
        <v>480</v>
      </c>
      <c r="E177" s="260">
        <v>1</v>
      </c>
      <c r="F177" s="388"/>
      <c r="G177" s="388"/>
      <c r="H177" s="151"/>
      <c r="I177" s="385"/>
      <c r="J177" s="391"/>
    </row>
    <row r="178" spans="1:11" ht="18" x14ac:dyDescent="0.25">
      <c r="A178" s="31">
        <v>7</v>
      </c>
      <c r="B178" s="174">
        <v>195</v>
      </c>
      <c r="C178" s="175" t="s">
        <v>377</v>
      </c>
      <c r="D178" s="131" t="s">
        <v>481</v>
      </c>
      <c r="E178" s="260">
        <v>3</v>
      </c>
      <c r="F178" s="388"/>
      <c r="G178" s="388"/>
      <c r="H178" s="151"/>
      <c r="I178" s="385"/>
      <c r="J178" s="391"/>
    </row>
    <row r="179" spans="1:11" ht="18.45" customHeight="1" thickBot="1" x14ac:dyDescent="0.3">
      <c r="A179" s="34">
        <v>8</v>
      </c>
      <c r="B179" s="176">
        <v>163</v>
      </c>
      <c r="C179" s="177" t="s">
        <v>378</v>
      </c>
      <c r="D179" s="154" t="s">
        <v>482</v>
      </c>
      <c r="E179" s="263">
        <v>9</v>
      </c>
      <c r="F179" s="389"/>
      <c r="G179" s="389"/>
      <c r="H179" s="155"/>
      <c r="I179" s="386"/>
      <c r="J179" s="392"/>
    </row>
    <row r="180" spans="1:11" ht="18.600000000000001" thickBot="1" x14ac:dyDescent="0.35">
      <c r="A180" s="82"/>
      <c r="B180" s="140" t="s">
        <v>103</v>
      </c>
      <c r="C180" s="212" t="s">
        <v>210</v>
      </c>
      <c r="D180" s="142"/>
      <c r="E180" s="262"/>
      <c r="F180" s="262"/>
      <c r="G180" s="262"/>
      <c r="H180" s="143"/>
      <c r="I180" s="143"/>
      <c r="J180" s="144"/>
    </row>
    <row r="181" spans="1:11" ht="18" x14ac:dyDescent="0.25">
      <c r="A181" s="40">
        <v>1</v>
      </c>
      <c r="B181" s="172">
        <v>314</v>
      </c>
      <c r="C181" s="191" t="s">
        <v>202</v>
      </c>
      <c r="D181" s="147" t="s">
        <v>491</v>
      </c>
      <c r="E181" s="259">
        <v>10</v>
      </c>
      <c r="F181" s="387"/>
      <c r="G181" s="387">
        <f>SUM(E181:E188)</f>
        <v>68</v>
      </c>
      <c r="H181" s="148"/>
      <c r="I181" s="384">
        <v>5.185185185185185E-3</v>
      </c>
      <c r="J181" s="390">
        <v>24</v>
      </c>
    </row>
    <row r="182" spans="1:11" ht="18" x14ac:dyDescent="0.25">
      <c r="A182" s="31">
        <v>2</v>
      </c>
      <c r="B182" s="174">
        <v>303</v>
      </c>
      <c r="C182" s="192" t="s">
        <v>203</v>
      </c>
      <c r="D182" s="131" t="s">
        <v>492</v>
      </c>
      <c r="E182" s="260">
        <v>12</v>
      </c>
      <c r="F182" s="388"/>
      <c r="G182" s="388"/>
      <c r="H182" s="151"/>
      <c r="I182" s="385"/>
      <c r="J182" s="391"/>
    </row>
    <row r="183" spans="1:11" ht="18" x14ac:dyDescent="0.25">
      <c r="A183" s="31">
        <v>3</v>
      </c>
      <c r="B183" s="174">
        <v>339</v>
      </c>
      <c r="C183" s="192" t="s">
        <v>204</v>
      </c>
      <c r="D183" s="131" t="s">
        <v>493</v>
      </c>
      <c r="E183" s="260">
        <v>7</v>
      </c>
      <c r="F183" s="388"/>
      <c r="G183" s="388"/>
      <c r="H183" s="151"/>
      <c r="I183" s="385"/>
      <c r="J183" s="391"/>
    </row>
    <row r="184" spans="1:11" ht="18" x14ac:dyDescent="0.25">
      <c r="A184" s="31">
        <v>4</v>
      </c>
      <c r="B184" s="174">
        <v>380</v>
      </c>
      <c r="C184" s="192" t="s">
        <v>205</v>
      </c>
      <c r="D184" s="131" t="s">
        <v>436</v>
      </c>
      <c r="E184" s="260">
        <v>-10</v>
      </c>
      <c r="F184" s="388"/>
      <c r="G184" s="388"/>
      <c r="H184" s="151"/>
      <c r="I184" s="385"/>
      <c r="J184" s="391"/>
      <c r="K184" s="83">
        <f>E181+E182+E183+E184+E185+E186+E187+E188</f>
        <v>68</v>
      </c>
    </row>
    <row r="185" spans="1:11" ht="18" x14ac:dyDescent="0.25">
      <c r="A185" s="31">
        <v>5</v>
      </c>
      <c r="B185" s="174">
        <v>373</v>
      </c>
      <c r="C185" s="192" t="s">
        <v>206</v>
      </c>
      <c r="D185" s="131" t="s">
        <v>494</v>
      </c>
      <c r="E185" s="260">
        <v>12</v>
      </c>
      <c r="F185" s="388"/>
      <c r="G185" s="388"/>
      <c r="H185" s="151"/>
      <c r="I185" s="385"/>
      <c r="J185" s="391"/>
    </row>
    <row r="186" spans="1:11" ht="18" x14ac:dyDescent="0.25">
      <c r="A186" s="31">
        <v>6</v>
      </c>
      <c r="B186" s="174">
        <v>388</v>
      </c>
      <c r="C186" s="192" t="s">
        <v>207</v>
      </c>
      <c r="D186" s="131" t="s">
        <v>495</v>
      </c>
      <c r="E186" s="260">
        <v>14</v>
      </c>
      <c r="F186" s="388"/>
      <c r="G186" s="388"/>
      <c r="H186" s="151"/>
      <c r="I186" s="385"/>
      <c r="J186" s="391"/>
    </row>
    <row r="187" spans="1:11" ht="18" x14ac:dyDescent="0.25">
      <c r="A187" s="31">
        <v>7</v>
      </c>
      <c r="B187" s="174">
        <v>375</v>
      </c>
      <c r="C187" s="192" t="s">
        <v>208</v>
      </c>
      <c r="D187" s="131" t="s">
        <v>496</v>
      </c>
      <c r="E187" s="260">
        <v>8</v>
      </c>
      <c r="F187" s="388"/>
      <c r="G187" s="388"/>
      <c r="H187" s="151"/>
      <c r="I187" s="385"/>
      <c r="J187" s="391"/>
    </row>
    <row r="188" spans="1:11" ht="18.600000000000001" thickBot="1" x14ac:dyDescent="0.3">
      <c r="A188" s="34">
        <v>8</v>
      </c>
      <c r="B188" s="176">
        <v>319</v>
      </c>
      <c r="C188" s="193" t="s">
        <v>209</v>
      </c>
      <c r="D188" s="154" t="s">
        <v>497</v>
      </c>
      <c r="E188" s="263">
        <v>15</v>
      </c>
      <c r="F188" s="389"/>
      <c r="G188" s="389"/>
      <c r="H188" s="155"/>
      <c r="I188" s="386"/>
      <c r="J188" s="392"/>
    </row>
    <row r="189" spans="1:11" ht="25.2" customHeight="1" thickBot="1" x14ac:dyDescent="0.3">
      <c r="A189" s="88"/>
      <c r="B189" s="140" t="s">
        <v>104</v>
      </c>
      <c r="C189" s="403" t="s">
        <v>315</v>
      </c>
      <c r="D189" s="404"/>
      <c r="E189" s="404"/>
      <c r="F189" s="404"/>
      <c r="G189" s="404"/>
      <c r="H189" s="143"/>
      <c r="I189" s="143"/>
      <c r="J189" s="144"/>
    </row>
    <row r="190" spans="1:11" ht="18" customHeight="1" x14ac:dyDescent="0.25">
      <c r="A190" s="40">
        <v>1</v>
      </c>
      <c r="B190" s="172">
        <v>274</v>
      </c>
      <c r="C190" s="191" t="s">
        <v>307</v>
      </c>
      <c r="D190" s="147" t="s">
        <v>498</v>
      </c>
      <c r="E190" s="259">
        <v>25</v>
      </c>
      <c r="F190" s="265"/>
      <c r="G190" s="393">
        <f>SUM(E190:E198)</f>
        <v>114</v>
      </c>
      <c r="H190" s="148"/>
      <c r="I190" s="163">
        <v>3.5879629629629629E-3</v>
      </c>
      <c r="J190" s="429">
        <v>20</v>
      </c>
    </row>
    <row r="191" spans="1:11" ht="18" customHeight="1" x14ac:dyDescent="0.25">
      <c r="A191" s="31">
        <v>2</v>
      </c>
      <c r="B191" s="174">
        <v>208</v>
      </c>
      <c r="C191" s="192" t="s">
        <v>308</v>
      </c>
      <c r="D191" s="131" t="s">
        <v>499</v>
      </c>
      <c r="E191" s="260">
        <v>11</v>
      </c>
      <c r="F191" s="260"/>
      <c r="G191" s="394"/>
      <c r="H191" s="151"/>
      <c r="I191" s="166"/>
      <c r="J191" s="430"/>
    </row>
    <row r="192" spans="1:11" ht="18" customHeight="1" x14ac:dyDescent="0.25">
      <c r="A192" s="31">
        <v>3</v>
      </c>
      <c r="B192" s="174">
        <v>233</v>
      </c>
      <c r="C192" s="192" t="s">
        <v>309</v>
      </c>
      <c r="D192" s="131" t="s">
        <v>508</v>
      </c>
      <c r="E192" s="260">
        <v>21</v>
      </c>
      <c r="F192" s="260"/>
      <c r="G192" s="394"/>
      <c r="H192" s="151"/>
      <c r="I192" s="166"/>
      <c r="J192" s="430"/>
    </row>
    <row r="193" spans="1:11" ht="19.95" customHeight="1" x14ac:dyDescent="0.25">
      <c r="A193" s="31">
        <v>4</v>
      </c>
      <c r="B193" s="174">
        <v>225</v>
      </c>
      <c r="C193" s="192" t="s">
        <v>310</v>
      </c>
      <c r="D193" s="131" t="s">
        <v>501</v>
      </c>
      <c r="E193" s="260">
        <v>18</v>
      </c>
      <c r="F193" s="260"/>
      <c r="G193" s="394"/>
      <c r="H193" s="151"/>
      <c r="I193" s="166"/>
      <c r="J193" s="430"/>
      <c r="K193" s="83">
        <f>E190+E191+E192+E193+E194+E195+E196+E197</f>
        <v>114</v>
      </c>
    </row>
    <row r="194" spans="1:11" ht="18" customHeight="1" x14ac:dyDescent="0.25">
      <c r="A194" s="31">
        <v>5</v>
      </c>
      <c r="B194" s="174">
        <v>240</v>
      </c>
      <c r="C194" s="192" t="s">
        <v>311</v>
      </c>
      <c r="D194" s="131" t="s">
        <v>502</v>
      </c>
      <c r="E194" s="260">
        <v>10</v>
      </c>
      <c r="F194" s="260"/>
      <c r="G194" s="394"/>
      <c r="H194" s="151"/>
      <c r="I194" s="166"/>
      <c r="J194" s="430"/>
    </row>
    <row r="195" spans="1:11" ht="18" customHeight="1" x14ac:dyDescent="0.25">
      <c r="A195" s="31">
        <v>6</v>
      </c>
      <c r="B195" s="174">
        <v>237</v>
      </c>
      <c r="C195" s="192" t="s">
        <v>312</v>
      </c>
      <c r="D195" s="131" t="s">
        <v>503</v>
      </c>
      <c r="E195" s="260">
        <v>13</v>
      </c>
      <c r="F195" s="260"/>
      <c r="G195" s="394"/>
      <c r="H195" s="151"/>
      <c r="I195" s="166"/>
      <c r="J195" s="430"/>
    </row>
    <row r="196" spans="1:11" ht="18" customHeight="1" x14ac:dyDescent="0.25">
      <c r="A196" s="31">
        <v>7</v>
      </c>
      <c r="B196" s="174">
        <v>211</v>
      </c>
      <c r="C196" s="192" t="s">
        <v>313</v>
      </c>
      <c r="D196" s="131" t="s">
        <v>504</v>
      </c>
      <c r="E196" s="260"/>
      <c r="F196" s="260"/>
      <c r="G196" s="394"/>
      <c r="H196" s="151"/>
      <c r="I196" s="166"/>
      <c r="J196" s="430"/>
    </row>
    <row r="197" spans="1:11" ht="18" customHeight="1" thickBot="1" x14ac:dyDescent="0.3">
      <c r="A197" s="31">
        <v>8</v>
      </c>
      <c r="B197" s="174">
        <v>280</v>
      </c>
      <c r="C197" s="192" t="s">
        <v>314</v>
      </c>
      <c r="D197" s="131" t="s">
        <v>505</v>
      </c>
      <c r="E197" s="260">
        <v>16</v>
      </c>
      <c r="F197" s="260"/>
      <c r="G197" s="394"/>
      <c r="H197" s="151"/>
      <c r="I197" s="166"/>
      <c r="J197" s="430"/>
    </row>
    <row r="198" spans="1:11" ht="18.45" hidden="1" customHeight="1" thickBot="1" x14ac:dyDescent="0.3">
      <c r="A198" s="118">
        <v>8</v>
      </c>
      <c r="B198" s="190"/>
      <c r="C198" s="213"/>
      <c r="D198" s="214"/>
      <c r="E198" s="267"/>
      <c r="F198" s="268"/>
      <c r="G198" s="269"/>
      <c r="H198" s="216"/>
      <c r="I198" s="217"/>
      <c r="J198" s="218"/>
    </row>
    <row r="199" spans="1:11" ht="28.05" customHeight="1" thickBot="1" x14ac:dyDescent="0.3">
      <c r="A199" s="119"/>
      <c r="B199" s="219" t="s">
        <v>105</v>
      </c>
      <c r="C199" s="220" t="s">
        <v>119</v>
      </c>
      <c r="D199" s="221"/>
      <c r="E199" s="270"/>
      <c r="F199" s="270"/>
      <c r="G199" s="271"/>
      <c r="H199" s="222"/>
      <c r="I199" s="223"/>
      <c r="J199" s="224"/>
    </row>
    <row r="200" spans="1:11" ht="18" x14ac:dyDescent="0.25">
      <c r="A200" s="40">
        <v>1</v>
      </c>
      <c r="B200" s="172">
        <v>168</v>
      </c>
      <c r="C200" s="173" t="s">
        <v>358</v>
      </c>
      <c r="D200" s="147" t="s">
        <v>506</v>
      </c>
      <c r="E200" s="259">
        <v>10</v>
      </c>
      <c r="F200" s="387"/>
      <c r="G200" s="387">
        <f>SUM(E200:E207)</f>
        <v>92</v>
      </c>
      <c r="H200" s="148"/>
      <c r="I200" s="163"/>
      <c r="J200" s="421">
        <v>23</v>
      </c>
    </row>
    <row r="201" spans="1:11" ht="18" customHeight="1" x14ac:dyDescent="0.25">
      <c r="A201" s="31">
        <v>2</v>
      </c>
      <c r="B201" s="174">
        <v>121</v>
      </c>
      <c r="C201" s="175" t="s">
        <v>359</v>
      </c>
      <c r="D201" s="131" t="s">
        <v>507</v>
      </c>
      <c r="E201" s="260">
        <v>10</v>
      </c>
      <c r="F201" s="388"/>
      <c r="G201" s="388"/>
      <c r="H201" s="151"/>
      <c r="I201" s="166"/>
      <c r="J201" s="422"/>
    </row>
    <row r="202" spans="1:11" ht="18" customHeight="1" x14ac:dyDescent="0.25">
      <c r="A202" s="31">
        <v>3</v>
      </c>
      <c r="B202" s="174">
        <v>149</v>
      </c>
      <c r="C202" s="175" t="s">
        <v>360</v>
      </c>
      <c r="D202" s="131" t="s">
        <v>500</v>
      </c>
      <c r="E202" s="260">
        <v>21</v>
      </c>
      <c r="F202" s="388"/>
      <c r="G202" s="388"/>
      <c r="H202" s="151"/>
      <c r="I202" s="166"/>
      <c r="J202" s="422"/>
    </row>
    <row r="203" spans="1:11" ht="18" customHeight="1" x14ac:dyDescent="0.25">
      <c r="A203" s="31">
        <v>4</v>
      </c>
      <c r="B203" s="174">
        <v>147</v>
      </c>
      <c r="C203" s="175" t="s">
        <v>361</v>
      </c>
      <c r="D203" s="131" t="s">
        <v>509</v>
      </c>
      <c r="E203" s="260"/>
      <c r="F203" s="388"/>
      <c r="G203" s="388"/>
      <c r="H203" s="151"/>
      <c r="I203" s="166"/>
      <c r="J203" s="422"/>
    </row>
    <row r="204" spans="1:11" ht="18" customHeight="1" x14ac:dyDescent="0.25">
      <c r="A204" s="31">
        <v>5</v>
      </c>
      <c r="B204" s="174">
        <v>187</v>
      </c>
      <c r="C204" s="175" t="s">
        <v>362</v>
      </c>
      <c r="D204" s="131" t="s">
        <v>510</v>
      </c>
      <c r="E204" s="260">
        <v>24</v>
      </c>
      <c r="F204" s="388"/>
      <c r="G204" s="388"/>
      <c r="H204" s="151"/>
      <c r="I204" s="166"/>
      <c r="J204" s="422"/>
      <c r="K204" s="83">
        <f>E200+E201+E202+E203+E204+E205+E206+E207</f>
        <v>92</v>
      </c>
    </row>
    <row r="205" spans="1:11" ht="18" customHeight="1" x14ac:dyDescent="0.25">
      <c r="A205" s="31">
        <v>6</v>
      </c>
      <c r="B205" s="174">
        <v>120</v>
      </c>
      <c r="C205" s="175" t="s">
        <v>363</v>
      </c>
      <c r="D205" s="131" t="s">
        <v>511</v>
      </c>
      <c r="E205" s="260">
        <v>7</v>
      </c>
      <c r="F205" s="388"/>
      <c r="G205" s="388"/>
      <c r="H205" s="151"/>
      <c r="I205" s="166"/>
      <c r="J205" s="422"/>
    </row>
    <row r="206" spans="1:11" ht="18" customHeight="1" x14ac:dyDescent="0.25">
      <c r="A206" s="31">
        <v>7</v>
      </c>
      <c r="B206" s="174">
        <v>183</v>
      </c>
      <c r="C206" s="175" t="s">
        <v>364</v>
      </c>
      <c r="D206" s="131" t="s">
        <v>512</v>
      </c>
      <c r="E206" s="260">
        <v>9</v>
      </c>
      <c r="F206" s="388"/>
      <c r="G206" s="388"/>
      <c r="H206" s="151"/>
      <c r="I206" s="166"/>
      <c r="J206" s="422"/>
    </row>
    <row r="207" spans="1:11" ht="18" customHeight="1" thickBot="1" x14ac:dyDescent="0.3">
      <c r="A207" s="118">
        <v>8</v>
      </c>
      <c r="B207" s="190">
        <v>194</v>
      </c>
      <c r="C207" s="225" t="s">
        <v>365</v>
      </c>
      <c r="D207" s="214" t="s">
        <v>513</v>
      </c>
      <c r="E207" s="268">
        <v>11</v>
      </c>
      <c r="F207" s="428"/>
      <c r="G207" s="428"/>
      <c r="H207" s="216"/>
      <c r="I207" s="217"/>
      <c r="J207" s="422"/>
    </row>
    <row r="208" spans="1:11" ht="34.049999999999997" customHeight="1" thickBot="1" x14ac:dyDescent="0.3">
      <c r="A208" s="119"/>
      <c r="B208" s="219" t="s">
        <v>112</v>
      </c>
      <c r="C208" s="220" t="s">
        <v>266</v>
      </c>
      <c r="D208" s="221"/>
      <c r="E208" s="270"/>
      <c r="F208" s="270"/>
      <c r="G208" s="270"/>
      <c r="H208" s="222"/>
      <c r="I208" s="223"/>
      <c r="J208" s="226"/>
    </row>
    <row r="209" spans="1:11" ht="18" x14ac:dyDescent="0.25">
      <c r="A209" s="40">
        <v>1</v>
      </c>
      <c r="B209" s="172">
        <v>157</v>
      </c>
      <c r="C209" s="173" t="s">
        <v>259</v>
      </c>
      <c r="D209" s="147" t="s">
        <v>522</v>
      </c>
      <c r="E209" s="259">
        <v>19</v>
      </c>
      <c r="F209" s="387"/>
      <c r="G209" s="387">
        <f>SUM(E209:E216)</f>
        <v>161</v>
      </c>
      <c r="H209" s="148"/>
      <c r="I209" s="163"/>
      <c r="J209" s="421">
        <v>15</v>
      </c>
    </row>
    <row r="210" spans="1:11" ht="18" x14ac:dyDescent="0.25">
      <c r="A210" s="31">
        <v>2</v>
      </c>
      <c r="B210" s="174">
        <v>130</v>
      </c>
      <c r="C210" s="175" t="s">
        <v>260</v>
      </c>
      <c r="D210" s="131" t="s">
        <v>523</v>
      </c>
      <c r="E210" s="260">
        <v>17</v>
      </c>
      <c r="F210" s="388"/>
      <c r="G210" s="388"/>
      <c r="H210" s="151"/>
      <c r="I210" s="166"/>
      <c r="J210" s="422"/>
    </row>
    <row r="211" spans="1:11" ht="18" x14ac:dyDescent="0.25">
      <c r="A211" s="31">
        <v>3</v>
      </c>
      <c r="B211" s="174">
        <v>179</v>
      </c>
      <c r="C211" s="175" t="s">
        <v>367</v>
      </c>
      <c r="D211" s="131" t="s">
        <v>524</v>
      </c>
      <c r="E211" s="260">
        <v>27</v>
      </c>
      <c r="F211" s="388"/>
      <c r="G211" s="388"/>
      <c r="H211" s="151"/>
      <c r="I211" s="166"/>
      <c r="J211" s="422"/>
    </row>
    <row r="212" spans="1:11" ht="18" x14ac:dyDescent="0.25">
      <c r="A212" s="31">
        <v>4</v>
      </c>
      <c r="B212" s="174">
        <v>118</v>
      </c>
      <c r="C212" s="175" t="s">
        <v>261</v>
      </c>
      <c r="D212" s="131" t="s">
        <v>525</v>
      </c>
      <c r="E212" s="260">
        <v>16</v>
      </c>
      <c r="F212" s="388"/>
      <c r="G212" s="388"/>
      <c r="H212" s="151"/>
      <c r="I212" s="166"/>
      <c r="J212" s="422"/>
    </row>
    <row r="213" spans="1:11" ht="18" x14ac:dyDescent="0.25">
      <c r="A213" s="31">
        <v>5</v>
      </c>
      <c r="B213" s="174">
        <v>150</v>
      </c>
      <c r="C213" s="175" t="s">
        <v>262</v>
      </c>
      <c r="D213" s="131" t="s">
        <v>526</v>
      </c>
      <c r="E213" s="260">
        <v>23</v>
      </c>
      <c r="F213" s="388"/>
      <c r="G213" s="388"/>
      <c r="H213" s="151"/>
      <c r="I213" s="166"/>
      <c r="J213" s="422"/>
      <c r="K213" s="83">
        <f>E209+E210+E211+E212+E213+E214+E215+E216</f>
        <v>161</v>
      </c>
    </row>
    <row r="214" spans="1:11" ht="18" x14ac:dyDescent="0.25">
      <c r="A214" s="31">
        <v>6</v>
      </c>
      <c r="B214" s="174">
        <v>108</v>
      </c>
      <c r="C214" s="175" t="s">
        <v>263</v>
      </c>
      <c r="D214" s="131" t="s">
        <v>527</v>
      </c>
      <c r="E214" s="260">
        <v>33</v>
      </c>
      <c r="F214" s="388"/>
      <c r="G214" s="388"/>
      <c r="H214" s="151"/>
      <c r="I214" s="166"/>
      <c r="J214" s="422"/>
    </row>
    <row r="215" spans="1:11" ht="18" x14ac:dyDescent="0.25">
      <c r="A215" s="31">
        <v>7</v>
      </c>
      <c r="B215" s="174">
        <v>151</v>
      </c>
      <c r="C215" s="175" t="s">
        <v>264</v>
      </c>
      <c r="D215" s="131" t="s">
        <v>528</v>
      </c>
      <c r="E215" s="260"/>
      <c r="F215" s="388"/>
      <c r="G215" s="388"/>
      <c r="H215" s="151"/>
      <c r="I215" s="166"/>
      <c r="J215" s="422"/>
    </row>
    <row r="216" spans="1:11" ht="18" x14ac:dyDescent="0.25">
      <c r="A216" s="31">
        <v>8</v>
      </c>
      <c r="B216" s="174">
        <v>136</v>
      </c>
      <c r="C216" s="175" t="s">
        <v>265</v>
      </c>
      <c r="D216" s="131" t="s">
        <v>529</v>
      </c>
      <c r="E216" s="260">
        <v>26</v>
      </c>
      <c r="F216" s="388"/>
      <c r="G216" s="388"/>
      <c r="H216" s="151"/>
      <c r="I216" s="166"/>
      <c r="J216" s="422"/>
    </row>
    <row r="217" spans="1:11" ht="0.75" customHeight="1" thickBot="1" x14ac:dyDescent="0.3">
      <c r="A217" s="34">
        <v>8</v>
      </c>
      <c r="B217" s="227"/>
      <c r="C217" s="228"/>
      <c r="D217" s="154"/>
      <c r="E217" s="263">
        <v>500</v>
      </c>
      <c r="F217" s="389"/>
      <c r="G217" s="389"/>
      <c r="H217" s="155"/>
      <c r="I217" s="170"/>
      <c r="J217" s="423"/>
    </row>
    <row r="218" spans="1:11" ht="35.4" customHeight="1" thickBot="1" x14ac:dyDescent="0.3">
      <c r="A218" s="88"/>
      <c r="B218" s="140" t="s">
        <v>106</v>
      </c>
      <c r="C218" s="404" t="s">
        <v>344</v>
      </c>
      <c r="D218" s="404"/>
      <c r="E218" s="404"/>
      <c r="F218" s="262"/>
      <c r="G218" s="262"/>
      <c r="H218" s="143"/>
      <c r="I218" s="179"/>
      <c r="J218" s="144"/>
    </row>
    <row r="219" spans="1:11" ht="18" x14ac:dyDescent="0.25">
      <c r="A219" s="40">
        <v>1</v>
      </c>
      <c r="B219" s="172">
        <v>354</v>
      </c>
      <c r="C219" s="161" t="s">
        <v>141</v>
      </c>
      <c r="D219" s="147" t="s">
        <v>467</v>
      </c>
      <c r="E219" s="259">
        <v>10</v>
      </c>
      <c r="F219" s="387"/>
      <c r="G219" s="387">
        <f>SUM(E219:E226)</f>
        <v>67</v>
      </c>
      <c r="H219" s="148"/>
      <c r="I219" s="384">
        <v>5.3009259259259251E-3</v>
      </c>
      <c r="J219" s="390">
        <v>25</v>
      </c>
    </row>
    <row r="220" spans="1:11" ht="18" x14ac:dyDescent="0.25">
      <c r="A220" s="31">
        <v>2</v>
      </c>
      <c r="B220" s="174">
        <v>351</v>
      </c>
      <c r="C220" s="165" t="s">
        <v>142</v>
      </c>
      <c r="D220" s="131" t="s">
        <v>468</v>
      </c>
      <c r="E220" s="260">
        <v>17</v>
      </c>
      <c r="F220" s="388"/>
      <c r="G220" s="388"/>
      <c r="H220" s="151"/>
      <c r="I220" s="385"/>
      <c r="J220" s="391"/>
    </row>
    <row r="221" spans="1:11" ht="18" x14ac:dyDescent="0.25">
      <c r="A221" s="31">
        <v>3</v>
      </c>
      <c r="B221" s="174">
        <v>353</v>
      </c>
      <c r="C221" s="165" t="s">
        <v>143</v>
      </c>
      <c r="D221" s="131" t="s">
        <v>469</v>
      </c>
      <c r="E221" s="260">
        <v>11</v>
      </c>
      <c r="F221" s="388"/>
      <c r="G221" s="388"/>
      <c r="H221" s="151"/>
      <c r="I221" s="385"/>
      <c r="J221" s="391"/>
    </row>
    <row r="222" spans="1:11" ht="18" x14ac:dyDescent="0.25">
      <c r="A222" s="31">
        <v>4</v>
      </c>
      <c r="B222" s="174">
        <v>345</v>
      </c>
      <c r="C222" s="165" t="s">
        <v>144</v>
      </c>
      <c r="D222" s="131" t="s">
        <v>470</v>
      </c>
      <c r="E222" s="260">
        <v>14</v>
      </c>
      <c r="F222" s="388"/>
      <c r="G222" s="388"/>
      <c r="H222" s="151"/>
      <c r="I222" s="385"/>
      <c r="J222" s="391"/>
      <c r="K222" s="83">
        <f>E219+E220+E221+E222+E223+E224+E225+E226</f>
        <v>67</v>
      </c>
    </row>
    <row r="223" spans="1:11" ht="18" x14ac:dyDescent="0.25">
      <c r="A223" s="31">
        <v>5</v>
      </c>
      <c r="B223" s="174">
        <v>336</v>
      </c>
      <c r="C223" s="165" t="s">
        <v>145</v>
      </c>
      <c r="D223" s="131" t="s">
        <v>471</v>
      </c>
      <c r="E223" s="260">
        <v>4</v>
      </c>
      <c r="F223" s="388"/>
      <c r="G223" s="388"/>
      <c r="H223" s="151"/>
      <c r="I223" s="385"/>
      <c r="J223" s="391"/>
    </row>
    <row r="224" spans="1:11" ht="18" x14ac:dyDescent="0.25">
      <c r="A224" s="31">
        <v>6</v>
      </c>
      <c r="B224" s="174">
        <v>360</v>
      </c>
      <c r="C224" s="165" t="s">
        <v>146</v>
      </c>
      <c r="D224" s="131" t="s">
        <v>472</v>
      </c>
      <c r="E224" s="260">
        <v>8</v>
      </c>
      <c r="F224" s="388"/>
      <c r="G224" s="388"/>
      <c r="H224" s="151"/>
      <c r="I224" s="385"/>
      <c r="J224" s="391"/>
    </row>
    <row r="225" spans="1:11" ht="18.45" customHeight="1" x14ac:dyDescent="0.25">
      <c r="A225" s="31">
        <v>7</v>
      </c>
      <c r="B225" s="174">
        <v>316</v>
      </c>
      <c r="C225" s="165" t="s">
        <v>147</v>
      </c>
      <c r="D225" s="131" t="s">
        <v>473</v>
      </c>
      <c r="E225" s="260"/>
      <c r="F225" s="388"/>
      <c r="G225" s="388"/>
      <c r="H225" s="151"/>
      <c r="I225" s="385"/>
      <c r="J225" s="391"/>
    </row>
    <row r="226" spans="1:11" ht="18" customHeight="1" thickBot="1" x14ac:dyDescent="0.3">
      <c r="A226" s="34">
        <v>8</v>
      </c>
      <c r="B226" s="176">
        <v>176</v>
      </c>
      <c r="C226" s="169" t="s">
        <v>148</v>
      </c>
      <c r="D226" s="154" t="s">
        <v>474</v>
      </c>
      <c r="E226" s="261">
        <v>3</v>
      </c>
      <c r="F226" s="389"/>
      <c r="G226" s="389"/>
      <c r="H226" s="155"/>
      <c r="I226" s="386"/>
      <c r="J226" s="392"/>
    </row>
    <row r="227" spans="1:11" ht="3.75" hidden="1" customHeight="1" thickBot="1" x14ac:dyDescent="0.3">
      <c r="A227" s="106">
        <v>8</v>
      </c>
      <c r="B227" s="229"/>
      <c r="C227" s="228"/>
      <c r="D227" s="186"/>
      <c r="E227" s="272">
        <v>500</v>
      </c>
      <c r="F227" s="427"/>
      <c r="G227" s="263"/>
      <c r="H227" s="230"/>
      <c r="I227" s="231"/>
      <c r="J227" s="232"/>
    </row>
    <row r="228" spans="1:11" ht="28.95" customHeight="1" thickBot="1" x14ac:dyDescent="0.3">
      <c r="A228" s="88"/>
      <c r="B228" s="140" t="s">
        <v>107</v>
      </c>
      <c r="C228" s="178" t="s">
        <v>117</v>
      </c>
      <c r="D228" s="215"/>
      <c r="E228" s="267"/>
      <c r="F228" s="428"/>
      <c r="G228" s="269"/>
      <c r="H228" s="233"/>
      <c r="I228" s="234"/>
      <c r="J228" s="235"/>
    </row>
    <row r="229" spans="1:11" ht="24.45" customHeight="1" x14ac:dyDescent="0.25">
      <c r="A229" s="40">
        <v>1</v>
      </c>
      <c r="B229" s="172">
        <v>304</v>
      </c>
      <c r="C229" s="191" t="s">
        <v>174</v>
      </c>
      <c r="D229" s="147" t="s">
        <v>538</v>
      </c>
      <c r="E229" s="259">
        <v>14</v>
      </c>
      <c r="F229" s="265"/>
      <c r="G229" s="393">
        <f>SUM(E229:E236)</f>
        <v>175</v>
      </c>
      <c r="H229" s="148"/>
      <c r="I229" s="163">
        <v>5.3009259259259251E-3</v>
      </c>
      <c r="J229" s="421">
        <v>12</v>
      </c>
    </row>
    <row r="230" spans="1:11" ht="24" customHeight="1" x14ac:dyDescent="0.25">
      <c r="A230" s="31">
        <v>2</v>
      </c>
      <c r="B230" s="174">
        <v>318</v>
      </c>
      <c r="C230" s="192" t="s">
        <v>173</v>
      </c>
      <c r="D230" s="131" t="s">
        <v>539</v>
      </c>
      <c r="E230" s="260">
        <v>0</v>
      </c>
      <c r="F230" s="260"/>
      <c r="G230" s="394"/>
      <c r="H230" s="151"/>
      <c r="I230" s="166"/>
      <c r="J230" s="422"/>
    </row>
    <row r="231" spans="1:11" ht="25.2" customHeight="1" x14ac:dyDescent="0.25">
      <c r="A231" s="31">
        <v>3</v>
      </c>
      <c r="B231" s="174">
        <v>392</v>
      </c>
      <c r="C231" s="192" t="s">
        <v>370</v>
      </c>
      <c r="D231" s="131" t="s">
        <v>540</v>
      </c>
      <c r="E231" s="260">
        <v>21</v>
      </c>
      <c r="F231" s="260"/>
      <c r="G231" s="394"/>
      <c r="H231" s="151"/>
      <c r="I231" s="166"/>
      <c r="J231" s="422"/>
    </row>
    <row r="232" spans="1:11" ht="22.2" customHeight="1" x14ac:dyDescent="0.25">
      <c r="A232" s="31">
        <v>4</v>
      </c>
      <c r="B232" s="174">
        <v>302</v>
      </c>
      <c r="C232" s="192" t="s">
        <v>175</v>
      </c>
      <c r="D232" s="131" t="s">
        <v>541</v>
      </c>
      <c r="E232" s="260">
        <v>24</v>
      </c>
      <c r="F232" s="260"/>
      <c r="G232" s="394"/>
      <c r="H232" s="151"/>
      <c r="I232" s="166"/>
      <c r="J232" s="422"/>
      <c r="K232" s="83">
        <f>E229+E230+E231+E232+E233+E234+E235+E236</f>
        <v>175</v>
      </c>
    </row>
    <row r="233" spans="1:11" ht="24.45" customHeight="1" x14ac:dyDescent="0.25">
      <c r="A233" s="31">
        <v>5</v>
      </c>
      <c r="B233" s="174">
        <v>384</v>
      </c>
      <c r="C233" s="192" t="s">
        <v>371</v>
      </c>
      <c r="D233" s="131" t="s">
        <v>542</v>
      </c>
      <c r="E233" s="260">
        <v>61</v>
      </c>
      <c r="F233" s="260"/>
      <c r="G233" s="394"/>
      <c r="H233" s="151"/>
      <c r="I233" s="166"/>
      <c r="J233" s="422"/>
    </row>
    <row r="234" spans="1:11" ht="25.2" customHeight="1" x14ac:dyDescent="0.25">
      <c r="A234" s="31">
        <v>6</v>
      </c>
      <c r="B234" s="174">
        <v>355</v>
      </c>
      <c r="C234" s="192" t="s">
        <v>372</v>
      </c>
      <c r="D234" s="131" t="s">
        <v>543</v>
      </c>
      <c r="E234" s="260">
        <v>14</v>
      </c>
      <c r="F234" s="260"/>
      <c r="G234" s="394"/>
      <c r="H234" s="151"/>
      <c r="I234" s="166"/>
      <c r="J234" s="422"/>
    </row>
    <row r="235" spans="1:11" ht="24.45" customHeight="1" x14ac:dyDescent="0.25">
      <c r="A235" s="31">
        <v>4</v>
      </c>
      <c r="B235" s="174">
        <v>342</v>
      </c>
      <c r="C235" s="192" t="s">
        <v>373</v>
      </c>
      <c r="D235" s="131" t="s">
        <v>544</v>
      </c>
      <c r="E235" s="260">
        <v>14</v>
      </c>
      <c r="F235" s="260"/>
      <c r="G235" s="394"/>
      <c r="H235" s="151"/>
      <c r="I235" s="166"/>
      <c r="J235" s="422"/>
    </row>
    <row r="236" spans="1:11" ht="24" customHeight="1" thickBot="1" x14ac:dyDescent="0.3">
      <c r="A236" s="34">
        <v>8</v>
      </c>
      <c r="B236" s="176">
        <v>390</v>
      </c>
      <c r="C236" s="193" t="s">
        <v>374</v>
      </c>
      <c r="D236" s="154" t="s">
        <v>545</v>
      </c>
      <c r="E236" s="263">
        <v>27</v>
      </c>
      <c r="F236" s="261"/>
      <c r="G236" s="395"/>
      <c r="H236" s="155"/>
      <c r="I236" s="170"/>
      <c r="J236" s="423"/>
    </row>
    <row r="237" spans="1:11" ht="36" customHeight="1" thickBot="1" x14ac:dyDescent="0.3">
      <c r="A237" s="97"/>
      <c r="B237" s="236" t="s">
        <v>108</v>
      </c>
      <c r="C237" s="194" t="s">
        <v>345</v>
      </c>
      <c r="E237" s="273"/>
      <c r="F237" s="273"/>
      <c r="G237" s="273"/>
    </row>
    <row r="238" spans="1:11" ht="18" x14ac:dyDescent="0.25">
      <c r="A238" s="112">
        <v>1</v>
      </c>
      <c r="B238" s="240">
        <v>192</v>
      </c>
      <c r="C238" s="241" t="s">
        <v>400</v>
      </c>
      <c r="D238" s="147" t="s">
        <v>530</v>
      </c>
      <c r="E238" s="265">
        <v>22</v>
      </c>
      <c r="F238" s="265"/>
      <c r="G238" s="393">
        <f>SUM(E238:E245)</f>
        <v>124</v>
      </c>
      <c r="H238" s="242"/>
      <c r="I238" s="243"/>
      <c r="J238" s="421">
        <v>17</v>
      </c>
    </row>
    <row r="239" spans="1:11" ht="18" x14ac:dyDescent="0.25">
      <c r="A239" s="31">
        <v>2</v>
      </c>
      <c r="B239" s="149">
        <v>86</v>
      </c>
      <c r="C239" s="192" t="s">
        <v>137</v>
      </c>
      <c r="D239" s="131" t="s">
        <v>531</v>
      </c>
      <c r="E239" s="260">
        <v>17</v>
      </c>
      <c r="F239" s="260"/>
      <c r="G239" s="394"/>
      <c r="H239" s="244"/>
      <c r="I239" s="245"/>
      <c r="J239" s="422"/>
    </row>
    <row r="240" spans="1:11" ht="18" x14ac:dyDescent="0.25">
      <c r="A240" s="31">
        <v>3</v>
      </c>
      <c r="B240" s="149">
        <v>43</v>
      </c>
      <c r="C240" s="192" t="s">
        <v>139</v>
      </c>
      <c r="D240" s="131" t="s">
        <v>532</v>
      </c>
      <c r="E240" s="260">
        <v>18</v>
      </c>
      <c r="F240" s="260"/>
      <c r="G240" s="394"/>
      <c r="H240" s="244"/>
      <c r="I240" s="245"/>
      <c r="J240" s="422"/>
    </row>
    <row r="241" spans="1:11" ht="18" x14ac:dyDescent="0.25">
      <c r="A241" s="31">
        <v>4</v>
      </c>
      <c r="B241" s="149">
        <v>24</v>
      </c>
      <c r="C241" s="192" t="s">
        <v>136</v>
      </c>
      <c r="D241" s="131" t="s">
        <v>533</v>
      </c>
      <c r="E241" s="260"/>
      <c r="F241" s="260"/>
      <c r="G241" s="394"/>
      <c r="H241" s="244"/>
      <c r="I241" s="245"/>
      <c r="J241" s="422"/>
      <c r="K241" s="83">
        <f>E238+E239+E240+E241+E242+E243+E244+E245</f>
        <v>124</v>
      </c>
    </row>
    <row r="242" spans="1:11" ht="18" x14ac:dyDescent="0.25">
      <c r="A242" s="31">
        <v>5</v>
      </c>
      <c r="B242" s="149">
        <v>47</v>
      </c>
      <c r="C242" s="192" t="s">
        <v>140</v>
      </c>
      <c r="D242" s="131" t="s">
        <v>534</v>
      </c>
      <c r="E242" s="260">
        <v>18</v>
      </c>
      <c r="F242" s="260"/>
      <c r="G242" s="394"/>
      <c r="H242" s="244"/>
      <c r="I242" s="245"/>
      <c r="J242" s="422"/>
    </row>
    <row r="243" spans="1:11" ht="18" x14ac:dyDescent="0.25">
      <c r="A243" s="31">
        <v>6</v>
      </c>
      <c r="B243" s="149">
        <v>52</v>
      </c>
      <c r="C243" s="192" t="s">
        <v>134</v>
      </c>
      <c r="D243" s="131" t="s">
        <v>535</v>
      </c>
      <c r="E243" s="260">
        <v>8</v>
      </c>
      <c r="F243" s="260"/>
      <c r="G243" s="394"/>
      <c r="H243" s="244"/>
      <c r="I243" s="245"/>
      <c r="J243" s="422"/>
    </row>
    <row r="244" spans="1:11" ht="18" x14ac:dyDescent="0.25">
      <c r="A244" s="31">
        <v>7</v>
      </c>
      <c r="B244" s="149">
        <v>46</v>
      </c>
      <c r="C244" s="192" t="s">
        <v>138</v>
      </c>
      <c r="D244" s="131" t="s">
        <v>536</v>
      </c>
      <c r="E244" s="260">
        <v>21</v>
      </c>
      <c r="F244" s="260"/>
      <c r="G244" s="394"/>
      <c r="H244" s="244"/>
      <c r="I244" s="245"/>
      <c r="J244" s="422"/>
    </row>
    <row r="245" spans="1:11" ht="18.600000000000001" thickBot="1" x14ac:dyDescent="0.3">
      <c r="A245" s="34">
        <v>8</v>
      </c>
      <c r="B245" s="152">
        <v>13</v>
      </c>
      <c r="C245" s="193" t="s">
        <v>135</v>
      </c>
      <c r="D245" s="154" t="s">
        <v>537</v>
      </c>
      <c r="E245" s="263">
        <v>20</v>
      </c>
      <c r="F245" s="261"/>
      <c r="G245" s="395"/>
      <c r="H245" s="246"/>
      <c r="I245" s="247"/>
      <c r="J245" s="423"/>
    </row>
    <row r="246" spans="1:11" ht="35.4" customHeight="1" thickBot="1" x14ac:dyDescent="0.3">
      <c r="A246" s="99"/>
      <c r="B246" s="248" t="s">
        <v>109</v>
      </c>
      <c r="C246" s="403" t="s">
        <v>258</v>
      </c>
      <c r="D246" s="404"/>
      <c r="E246" s="404"/>
      <c r="F246" s="262"/>
      <c r="G246" s="262"/>
      <c r="H246" s="143"/>
      <c r="I246" s="179"/>
      <c r="J246" s="144"/>
    </row>
    <row r="247" spans="1:11" ht="18" x14ac:dyDescent="0.25">
      <c r="A247" s="40">
        <v>1</v>
      </c>
      <c r="B247" s="172">
        <v>156</v>
      </c>
      <c r="C247" s="173" t="s">
        <v>250</v>
      </c>
      <c r="D247" s="147" t="s">
        <v>584</v>
      </c>
      <c r="E247" s="259">
        <v>41</v>
      </c>
      <c r="F247" s="265"/>
      <c r="G247" s="393">
        <f>SUM(E247:E254)</f>
        <v>204</v>
      </c>
      <c r="H247" s="148"/>
      <c r="I247" s="163">
        <v>5.3009259259259251E-3</v>
      </c>
      <c r="J247" s="421">
        <v>10</v>
      </c>
    </row>
    <row r="248" spans="1:11" ht="18" x14ac:dyDescent="0.25">
      <c r="A248" s="31">
        <v>2</v>
      </c>
      <c r="B248" s="174">
        <v>162</v>
      </c>
      <c r="C248" s="175" t="s">
        <v>251</v>
      </c>
      <c r="D248" s="131" t="s">
        <v>585</v>
      </c>
      <c r="E248" s="260">
        <v>21</v>
      </c>
      <c r="F248" s="260"/>
      <c r="G248" s="394"/>
      <c r="H248" s="151"/>
      <c r="I248" s="166"/>
      <c r="J248" s="422"/>
    </row>
    <row r="249" spans="1:11" ht="18" x14ac:dyDescent="0.25">
      <c r="A249" s="31">
        <v>3</v>
      </c>
      <c r="B249" s="174">
        <v>181</v>
      </c>
      <c r="C249" s="175" t="s">
        <v>252</v>
      </c>
      <c r="D249" s="131" t="s">
        <v>586</v>
      </c>
      <c r="E249" s="260">
        <v>21</v>
      </c>
      <c r="F249" s="260"/>
      <c r="G249" s="394"/>
      <c r="H249" s="151"/>
      <c r="I249" s="166"/>
      <c r="J249" s="422"/>
    </row>
    <row r="250" spans="1:11" ht="18" x14ac:dyDescent="0.25">
      <c r="A250" s="31">
        <v>4</v>
      </c>
      <c r="B250" s="174">
        <v>126</v>
      </c>
      <c r="C250" s="175" t="s">
        <v>254</v>
      </c>
      <c r="D250" s="131" t="s">
        <v>590</v>
      </c>
      <c r="E250" s="260">
        <v>29</v>
      </c>
      <c r="F250" s="260"/>
      <c r="G250" s="394"/>
      <c r="H250" s="151"/>
      <c r="I250" s="166"/>
      <c r="J250" s="422"/>
    </row>
    <row r="251" spans="1:11" ht="18" x14ac:dyDescent="0.25">
      <c r="A251" s="31">
        <v>5</v>
      </c>
      <c r="B251" s="174">
        <v>139</v>
      </c>
      <c r="C251" s="175" t="s">
        <v>253</v>
      </c>
      <c r="D251" s="131" t="s">
        <v>587</v>
      </c>
      <c r="E251" s="260">
        <v>14</v>
      </c>
      <c r="F251" s="260"/>
      <c r="G251" s="394"/>
      <c r="H251" s="151"/>
      <c r="I251" s="166"/>
      <c r="J251" s="422"/>
      <c r="K251" s="83">
        <f>E247+E248+E249+E250+E251+E252+E253+E254</f>
        <v>204</v>
      </c>
    </row>
    <row r="252" spans="1:11" ht="18" x14ac:dyDescent="0.25">
      <c r="A252" s="31">
        <v>6</v>
      </c>
      <c r="B252" s="174">
        <v>113</v>
      </c>
      <c r="C252" s="175" t="s">
        <v>255</v>
      </c>
      <c r="D252" s="131" t="s">
        <v>588</v>
      </c>
      <c r="E252" s="260">
        <v>51</v>
      </c>
      <c r="F252" s="260"/>
      <c r="G252" s="394"/>
      <c r="H252" s="151"/>
      <c r="I252" s="166"/>
      <c r="J252" s="422"/>
    </row>
    <row r="253" spans="1:11" ht="18" x14ac:dyDescent="0.25">
      <c r="A253" s="31">
        <v>7</v>
      </c>
      <c r="B253" s="174">
        <v>173</v>
      </c>
      <c r="C253" s="175" t="s">
        <v>256</v>
      </c>
      <c r="D253" s="131" t="s">
        <v>589</v>
      </c>
      <c r="E253" s="260"/>
      <c r="F253" s="260"/>
      <c r="G253" s="394"/>
      <c r="H253" s="151"/>
      <c r="I253" s="166"/>
      <c r="J253" s="422"/>
    </row>
    <row r="254" spans="1:11" ht="18.600000000000001" thickBot="1" x14ac:dyDescent="0.3">
      <c r="A254" s="34">
        <v>8</v>
      </c>
      <c r="B254" s="249">
        <v>112</v>
      </c>
      <c r="C254" s="177" t="s">
        <v>257</v>
      </c>
      <c r="D254" s="154" t="s">
        <v>545</v>
      </c>
      <c r="E254" s="263">
        <v>27</v>
      </c>
      <c r="F254" s="261"/>
      <c r="G254" s="395"/>
      <c r="H254" s="155"/>
      <c r="I254" s="170"/>
      <c r="J254" s="423"/>
    </row>
    <row r="255" spans="1:11" ht="43.95" customHeight="1" thickBot="1" x14ac:dyDescent="0.3">
      <c r="A255" s="99"/>
      <c r="B255" s="248" t="s">
        <v>110</v>
      </c>
      <c r="C255" s="178" t="s">
        <v>164</v>
      </c>
      <c r="D255" s="250"/>
      <c r="E255" s="274"/>
      <c r="F255" s="262"/>
      <c r="G255" s="262"/>
      <c r="H255" s="143"/>
      <c r="I255" s="179"/>
      <c r="J255" s="251"/>
    </row>
    <row r="256" spans="1:11" ht="18" x14ac:dyDescent="0.25">
      <c r="A256" s="40">
        <v>1</v>
      </c>
      <c r="B256" s="172">
        <v>463</v>
      </c>
      <c r="C256" s="173" t="s">
        <v>326</v>
      </c>
      <c r="D256" s="147" t="s">
        <v>568</v>
      </c>
      <c r="E256" s="259">
        <v>14</v>
      </c>
      <c r="F256" s="265"/>
      <c r="G256" s="393">
        <f>SUM(E256:E263)</f>
        <v>153</v>
      </c>
      <c r="H256" s="148"/>
      <c r="I256" s="163">
        <v>5.3009259259259251E-3</v>
      </c>
      <c r="J256" s="421">
        <v>16</v>
      </c>
    </row>
    <row r="257" spans="1:11" ht="18" x14ac:dyDescent="0.25">
      <c r="A257" s="31">
        <v>2</v>
      </c>
      <c r="B257" s="174">
        <v>492</v>
      </c>
      <c r="C257" s="175" t="s">
        <v>327</v>
      </c>
      <c r="D257" s="131" t="s">
        <v>569</v>
      </c>
      <c r="E257" s="260"/>
      <c r="F257" s="260"/>
      <c r="G257" s="394"/>
      <c r="H257" s="151"/>
      <c r="I257" s="166"/>
      <c r="J257" s="422"/>
    </row>
    <row r="258" spans="1:11" ht="18" x14ac:dyDescent="0.25">
      <c r="A258" s="31">
        <v>3</v>
      </c>
      <c r="B258" s="174">
        <v>122</v>
      </c>
      <c r="C258" s="175" t="s">
        <v>328</v>
      </c>
      <c r="D258" s="131" t="s">
        <v>570</v>
      </c>
      <c r="E258" s="260">
        <v>14</v>
      </c>
      <c r="F258" s="260"/>
      <c r="G258" s="394"/>
      <c r="H258" s="151"/>
      <c r="I258" s="166"/>
      <c r="J258" s="422"/>
    </row>
    <row r="259" spans="1:11" ht="18" x14ac:dyDescent="0.25">
      <c r="A259" s="31">
        <v>4</v>
      </c>
      <c r="B259" s="174">
        <v>104</v>
      </c>
      <c r="C259" s="175" t="s">
        <v>329</v>
      </c>
      <c r="D259" s="131" t="s">
        <v>571</v>
      </c>
      <c r="E259" s="260">
        <v>37</v>
      </c>
      <c r="F259" s="260"/>
      <c r="G259" s="394"/>
      <c r="H259" s="151"/>
      <c r="I259" s="166"/>
      <c r="J259" s="422"/>
    </row>
    <row r="260" spans="1:11" ht="18" x14ac:dyDescent="0.25">
      <c r="A260" s="31">
        <v>5</v>
      </c>
      <c r="B260" s="174">
        <v>197</v>
      </c>
      <c r="C260" s="175" t="s">
        <v>330</v>
      </c>
      <c r="D260" s="131" t="s">
        <v>572</v>
      </c>
      <c r="E260" s="260">
        <v>25</v>
      </c>
      <c r="F260" s="260"/>
      <c r="G260" s="394"/>
      <c r="H260" s="151"/>
      <c r="I260" s="166"/>
      <c r="J260" s="422"/>
      <c r="K260" s="83">
        <f>E256+E257+E258+E259+E260+E261+E262+E263</f>
        <v>153</v>
      </c>
    </row>
    <row r="261" spans="1:11" ht="18" x14ac:dyDescent="0.25">
      <c r="A261" s="31">
        <v>6</v>
      </c>
      <c r="B261" s="174">
        <v>88</v>
      </c>
      <c r="C261" s="175" t="s">
        <v>331</v>
      </c>
      <c r="D261" s="131" t="s">
        <v>573</v>
      </c>
      <c r="E261" s="260">
        <v>19</v>
      </c>
      <c r="F261" s="260"/>
      <c r="G261" s="394"/>
      <c r="H261" s="151"/>
      <c r="I261" s="166"/>
      <c r="J261" s="422"/>
    </row>
    <row r="262" spans="1:11" ht="18" x14ac:dyDescent="0.25">
      <c r="A262" s="31">
        <v>7</v>
      </c>
      <c r="B262" s="174">
        <v>48</v>
      </c>
      <c r="C262" s="175" t="s">
        <v>332</v>
      </c>
      <c r="D262" s="131" t="s">
        <v>574</v>
      </c>
      <c r="E262" s="260">
        <v>23</v>
      </c>
      <c r="F262" s="260"/>
      <c r="G262" s="394"/>
      <c r="H262" s="151"/>
      <c r="I262" s="166"/>
      <c r="J262" s="422"/>
    </row>
    <row r="263" spans="1:11" ht="18.600000000000001" thickBot="1" x14ac:dyDescent="0.3">
      <c r="A263" s="34">
        <v>8</v>
      </c>
      <c r="B263" s="176">
        <v>4</v>
      </c>
      <c r="C263" s="201" t="s">
        <v>333</v>
      </c>
      <c r="D263" s="154" t="s">
        <v>575</v>
      </c>
      <c r="E263" s="263">
        <v>21</v>
      </c>
      <c r="F263" s="261"/>
      <c r="G263" s="395"/>
      <c r="H263" s="155"/>
      <c r="I263" s="170"/>
      <c r="J263" s="423"/>
    </row>
    <row r="264" spans="1:11" ht="35.4" customHeight="1" thickBot="1" x14ac:dyDescent="0.3">
      <c r="A264" s="99"/>
      <c r="B264" s="248" t="s">
        <v>111</v>
      </c>
      <c r="C264" s="403" t="s">
        <v>226</v>
      </c>
      <c r="D264" s="404"/>
      <c r="E264" s="404"/>
      <c r="F264" s="262"/>
      <c r="G264" s="262"/>
      <c r="H264" s="143"/>
      <c r="I264" s="179"/>
      <c r="J264" s="171"/>
    </row>
    <row r="265" spans="1:11" ht="20.25" customHeight="1" x14ac:dyDescent="0.25">
      <c r="A265" s="40">
        <v>1</v>
      </c>
      <c r="B265" s="145">
        <v>45</v>
      </c>
      <c r="C265" s="191" t="s">
        <v>227</v>
      </c>
      <c r="D265" s="147" t="s">
        <v>437</v>
      </c>
      <c r="E265" s="265">
        <v>26</v>
      </c>
      <c r="F265" s="265"/>
      <c r="G265" s="393">
        <f>SUM(E265:E272)</f>
        <v>52</v>
      </c>
      <c r="H265" s="148"/>
      <c r="I265" s="163"/>
      <c r="J265" s="421">
        <v>26</v>
      </c>
    </row>
    <row r="266" spans="1:11" ht="18" x14ac:dyDescent="0.25">
      <c r="A266" s="31">
        <v>2</v>
      </c>
      <c r="B266" s="149">
        <v>160</v>
      </c>
      <c r="C266" s="192" t="s">
        <v>228</v>
      </c>
      <c r="D266" s="131" t="s">
        <v>438</v>
      </c>
      <c r="E266" s="260">
        <v>14</v>
      </c>
      <c r="F266" s="260"/>
      <c r="G266" s="394"/>
      <c r="H266" s="151"/>
      <c r="I266" s="166"/>
      <c r="J266" s="422"/>
    </row>
    <row r="267" spans="1:11" ht="18" x14ac:dyDescent="0.25">
      <c r="A267" s="31">
        <v>3</v>
      </c>
      <c r="B267" s="149">
        <v>164</v>
      </c>
      <c r="C267" s="192" t="s">
        <v>229</v>
      </c>
      <c r="D267" s="131" t="s">
        <v>439</v>
      </c>
      <c r="E267" s="260">
        <v>0</v>
      </c>
      <c r="F267" s="260"/>
      <c r="G267" s="394"/>
      <c r="H267" s="151"/>
      <c r="I267" s="166"/>
      <c r="J267" s="422"/>
    </row>
    <row r="268" spans="1:11" ht="18" x14ac:dyDescent="0.25">
      <c r="A268" s="31">
        <v>4</v>
      </c>
      <c r="B268" s="149">
        <v>167</v>
      </c>
      <c r="C268" s="175" t="s">
        <v>230</v>
      </c>
      <c r="D268" s="131" t="s">
        <v>440</v>
      </c>
      <c r="E268" s="260">
        <v>0</v>
      </c>
      <c r="F268" s="260"/>
      <c r="G268" s="394"/>
      <c r="H268" s="151"/>
      <c r="I268" s="166"/>
      <c r="J268" s="422"/>
    </row>
    <row r="269" spans="1:11" ht="18" x14ac:dyDescent="0.25">
      <c r="A269" s="31">
        <v>5</v>
      </c>
      <c r="B269" s="149">
        <v>89</v>
      </c>
      <c r="C269" s="192" t="s">
        <v>231</v>
      </c>
      <c r="D269" s="131" t="s">
        <v>441</v>
      </c>
      <c r="E269" s="260">
        <v>0</v>
      </c>
      <c r="F269" s="260"/>
      <c r="G269" s="394"/>
      <c r="H269" s="151"/>
      <c r="I269" s="166"/>
      <c r="J269" s="422"/>
      <c r="K269" s="83">
        <f>E265+E266+E267+E268+E269+E270+E271+E272</f>
        <v>52</v>
      </c>
    </row>
    <row r="270" spans="1:11" ht="18" x14ac:dyDescent="0.25">
      <c r="A270" s="31">
        <v>6</v>
      </c>
      <c r="B270" s="149">
        <v>79</v>
      </c>
      <c r="C270" s="192" t="s">
        <v>232</v>
      </c>
      <c r="D270" s="131" t="s">
        <v>441</v>
      </c>
      <c r="E270" s="260">
        <v>0</v>
      </c>
      <c r="F270" s="260"/>
      <c r="G270" s="394"/>
      <c r="H270" s="151"/>
      <c r="I270" s="166"/>
      <c r="J270" s="422"/>
    </row>
    <row r="271" spans="1:11" ht="18" x14ac:dyDescent="0.25">
      <c r="A271" s="31">
        <v>7</v>
      </c>
      <c r="B271" s="149">
        <v>80</v>
      </c>
      <c r="C271" s="192" t="s">
        <v>233</v>
      </c>
      <c r="D271" s="131" t="s">
        <v>442</v>
      </c>
      <c r="E271" s="260">
        <v>12</v>
      </c>
      <c r="F271" s="260"/>
      <c r="G271" s="394"/>
      <c r="H271" s="151"/>
      <c r="I271" s="166"/>
      <c r="J271" s="422"/>
    </row>
    <row r="272" spans="1:11" ht="18.600000000000001" thickBot="1" x14ac:dyDescent="0.3">
      <c r="A272" s="34">
        <v>8</v>
      </c>
      <c r="B272" s="152">
        <v>90</v>
      </c>
      <c r="C272" s="185" t="s">
        <v>369</v>
      </c>
      <c r="D272" s="154" t="s">
        <v>441</v>
      </c>
      <c r="E272" s="261">
        <v>0</v>
      </c>
      <c r="F272" s="261"/>
      <c r="G272" s="395"/>
      <c r="H272" s="155"/>
      <c r="I272" s="170"/>
      <c r="J272" s="423"/>
    </row>
    <row r="273" spans="1:11" ht="37.049999999999997" customHeight="1" thickBot="1" x14ac:dyDescent="0.3">
      <c r="A273" s="322"/>
      <c r="B273" s="140" t="s">
        <v>116</v>
      </c>
      <c r="C273" s="178" t="s">
        <v>176</v>
      </c>
      <c r="D273" s="142"/>
      <c r="E273" s="262"/>
      <c r="F273" s="262"/>
      <c r="G273" s="262"/>
      <c r="H273" s="143"/>
      <c r="I273" s="143"/>
      <c r="J273" s="171"/>
    </row>
    <row r="274" spans="1:11" ht="18" x14ac:dyDescent="0.25">
      <c r="A274" s="323">
        <v>1</v>
      </c>
      <c r="B274" s="172">
        <v>261</v>
      </c>
      <c r="C274" s="173" t="s">
        <v>177</v>
      </c>
      <c r="D274" s="147" t="s">
        <v>421</v>
      </c>
      <c r="E274" s="259">
        <v>52</v>
      </c>
      <c r="F274" s="387"/>
      <c r="G274" s="387">
        <f>SUM(E274:E281)</f>
        <v>189</v>
      </c>
      <c r="H274" s="148"/>
      <c r="I274" s="384">
        <v>6.9328703703703696E-3</v>
      </c>
      <c r="J274" s="390" t="s">
        <v>652</v>
      </c>
    </row>
    <row r="275" spans="1:11" ht="18" x14ac:dyDescent="0.25">
      <c r="A275" s="324">
        <v>2</v>
      </c>
      <c r="B275" s="174">
        <v>262</v>
      </c>
      <c r="C275" s="175" t="s">
        <v>178</v>
      </c>
      <c r="D275" s="131" t="s">
        <v>422</v>
      </c>
      <c r="E275" s="260">
        <v>16</v>
      </c>
      <c r="F275" s="388"/>
      <c r="G275" s="388"/>
      <c r="H275" s="151"/>
      <c r="I275" s="385"/>
      <c r="J275" s="391"/>
    </row>
    <row r="276" spans="1:11" ht="18" x14ac:dyDescent="0.25">
      <c r="A276" s="324">
        <v>3</v>
      </c>
      <c r="B276" s="174">
        <v>272</v>
      </c>
      <c r="C276" s="175" t="s">
        <v>179</v>
      </c>
      <c r="D276" s="131" t="s">
        <v>423</v>
      </c>
      <c r="E276" s="260"/>
      <c r="F276" s="388"/>
      <c r="G276" s="388"/>
      <c r="H276" s="151"/>
      <c r="I276" s="385"/>
      <c r="J276" s="391"/>
    </row>
    <row r="277" spans="1:11" ht="18" x14ac:dyDescent="0.25">
      <c r="A277" s="324">
        <v>4</v>
      </c>
      <c r="B277" s="174">
        <v>288</v>
      </c>
      <c r="C277" s="175" t="s">
        <v>180</v>
      </c>
      <c r="D277" s="131" t="s">
        <v>424</v>
      </c>
      <c r="E277" s="260">
        <v>14</v>
      </c>
      <c r="F277" s="388"/>
      <c r="G277" s="388"/>
      <c r="H277" s="151"/>
      <c r="I277" s="385"/>
      <c r="J277" s="391"/>
    </row>
    <row r="278" spans="1:11" ht="18" x14ac:dyDescent="0.25">
      <c r="A278" s="324">
        <v>5</v>
      </c>
      <c r="B278" s="174">
        <v>209</v>
      </c>
      <c r="C278" s="175" t="s">
        <v>181</v>
      </c>
      <c r="D278" s="131" t="s">
        <v>425</v>
      </c>
      <c r="E278" s="260">
        <v>22</v>
      </c>
      <c r="F278" s="388"/>
      <c r="G278" s="388"/>
      <c r="H278" s="151"/>
      <c r="I278" s="385"/>
      <c r="J278" s="391"/>
      <c r="K278" s="83">
        <f>E274+E275+E277+E278+E279+E280+E281</f>
        <v>189</v>
      </c>
    </row>
    <row r="279" spans="1:11" ht="18" x14ac:dyDescent="0.25">
      <c r="A279" s="324">
        <v>6</v>
      </c>
      <c r="B279" s="174">
        <v>224</v>
      </c>
      <c r="C279" s="175" t="s">
        <v>182</v>
      </c>
      <c r="D279" s="131" t="s">
        <v>426</v>
      </c>
      <c r="E279" s="260">
        <v>29</v>
      </c>
      <c r="F279" s="388"/>
      <c r="G279" s="388"/>
      <c r="H279" s="151"/>
      <c r="I279" s="385"/>
      <c r="J279" s="391"/>
    </row>
    <row r="280" spans="1:11" ht="18" x14ac:dyDescent="0.25">
      <c r="A280" s="324">
        <v>7</v>
      </c>
      <c r="B280" s="174">
        <v>269</v>
      </c>
      <c r="C280" s="175" t="s">
        <v>183</v>
      </c>
      <c r="D280" s="131" t="s">
        <v>427</v>
      </c>
      <c r="E280" s="260">
        <v>43</v>
      </c>
      <c r="F280" s="388"/>
      <c r="G280" s="388"/>
      <c r="H280" s="151"/>
      <c r="I280" s="385"/>
      <c r="J280" s="391"/>
    </row>
    <row r="281" spans="1:11" ht="18.600000000000001" thickBot="1" x14ac:dyDescent="0.3">
      <c r="A281" s="325">
        <v>8</v>
      </c>
      <c r="B281" s="176">
        <v>271</v>
      </c>
      <c r="C281" s="177" t="s">
        <v>184</v>
      </c>
      <c r="D281" s="154" t="s">
        <v>428</v>
      </c>
      <c r="E281" s="263">
        <v>13</v>
      </c>
      <c r="F281" s="389"/>
      <c r="G281" s="389"/>
      <c r="H281" s="155"/>
      <c r="I281" s="386"/>
      <c r="J281" s="392"/>
    </row>
    <row r="282" spans="1:11" ht="18.600000000000001" thickBot="1" x14ac:dyDescent="0.3">
      <c r="A282" s="197"/>
      <c r="B282" s="140" t="s">
        <v>118</v>
      </c>
      <c r="C282" s="207" t="s">
        <v>185</v>
      </c>
      <c r="D282" s="142"/>
      <c r="E282" s="262"/>
      <c r="F282" s="262"/>
      <c r="G282" s="262"/>
      <c r="H282" s="143"/>
      <c r="I282" s="143"/>
      <c r="J282" s="144"/>
    </row>
    <row r="283" spans="1:11" ht="18" x14ac:dyDescent="0.25">
      <c r="A283" s="323">
        <v>1</v>
      </c>
      <c r="B283" s="172">
        <v>39</v>
      </c>
      <c r="C283" s="191" t="s">
        <v>405</v>
      </c>
      <c r="D283" s="147" t="s">
        <v>429</v>
      </c>
      <c r="E283" s="259">
        <v>16</v>
      </c>
      <c r="F283" s="387"/>
      <c r="G283" s="393">
        <f>E285+E286+E287+E288+E283+E284+E289+E290</f>
        <v>117</v>
      </c>
      <c r="H283" s="148"/>
      <c r="I283" s="384">
        <v>5.3009259259259251E-3</v>
      </c>
      <c r="J283" s="421" t="s">
        <v>652</v>
      </c>
    </row>
    <row r="284" spans="1:11" ht="18" x14ac:dyDescent="0.25">
      <c r="A284" s="324">
        <v>2</v>
      </c>
      <c r="B284" s="174">
        <v>36</v>
      </c>
      <c r="C284" s="252" t="s">
        <v>406</v>
      </c>
      <c r="D284" s="131" t="s">
        <v>436</v>
      </c>
      <c r="E284" s="260">
        <v>-10</v>
      </c>
      <c r="F284" s="388"/>
      <c r="G284" s="394"/>
      <c r="H284" s="151"/>
      <c r="I284" s="385"/>
      <c r="J284" s="422"/>
    </row>
    <row r="285" spans="1:11" ht="18" x14ac:dyDescent="0.25">
      <c r="A285" s="324">
        <v>3</v>
      </c>
      <c r="B285" s="174">
        <v>315</v>
      </c>
      <c r="C285" s="253" t="s">
        <v>407</v>
      </c>
      <c r="D285" s="131" t="s">
        <v>430</v>
      </c>
      <c r="E285" s="260">
        <v>9</v>
      </c>
      <c r="F285" s="388"/>
      <c r="G285" s="394"/>
      <c r="H285" s="151"/>
      <c r="I285" s="385"/>
      <c r="J285" s="422"/>
    </row>
    <row r="286" spans="1:11" ht="18" x14ac:dyDescent="0.25">
      <c r="A286" s="324">
        <v>4</v>
      </c>
      <c r="B286" s="174">
        <v>180</v>
      </c>
      <c r="C286" s="192" t="s">
        <v>408</v>
      </c>
      <c r="D286" s="131" t="s">
        <v>431</v>
      </c>
      <c r="E286" s="260">
        <v>34</v>
      </c>
      <c r="F286" s="388"/>
      <c r="G286" s="394"/>
      <c r="H286" s="151"/>
      <c r="I286" s="385"/>
      <c r="J286" s="422"/>
    </row>
    <row r="287" spans="1:11" ht="18" x14ac:dyDescent="0.25">
      <c r="A287" s="324">
        <v>5</v>
      </c>
      <c r="B287" s="174">
        <v>72</v>
      </c>
      <c r="C287" s="254" t="s">
        <v>409</v>
      </c>
      <c r="D287" s="131" t="s">
        <v>432</v>
      </c>
      <c r="E287" s="260">
        <v>34</v>
      </c>
      <c r="F287" s="388"/>
      <c r="G287" s="394"/>
      <c r="H287" s="151"/>
      <c r="I287" s="385"/>
      <c r="J287" s="422"/>
      <c r="K287" s="83">
        <f>E283+E285+E286+E287+E288+E289+E290-10</f>
        <v>117</v>
      </c>
    </row>
    <row r="288" spans="1:11" ht="18" x14ac:dyDescent="0.25">
      <c r="A288" s="324">
        <v>6</v>
      </c>
      <c r="B288" s="174">
        <v>63</v>
      </c>
      <c r="C288" s="192" t="s">
        <v>410</v>
      </c>
      <c r="D288" s="131" t="s">
        <v>433</v>
      </c>
      <c r="E288" s="260">
        <v>9</v>
      </c>
      <c r="F288" s="388"/>
      <c r="G288" s="394"/>
      <c r="H288" s="151"/>
      <c r="I288" s="385"/>
      <c r="J288" s="422"/>
    </row>
    <row r="289" spans="1:10" ht="18" x14ac:dyDescent="0.25">
      <c r="A289" s="324">
        <v>7</v>
      </c>
      <c r="B289" s="174">
        <v>12</v>
      </c>
      <c r="C289" s="192" t="s">
        <v>411</v>
      </c>
      <c r="D289" s="131" t="s">
        <v>434</v>
      </c>
      <c r="E289" s="260">
        <v>16</v>
      </c>
      <c r="F289" s="388"/>
      <c r="G289" s="394"/>
      <c r="H289" s="151"/>
      <c r="I289" s="385"/>
      <c r="J289" s="422"/>
    </row>
    <row r="290" spans="1:10" ht="18.600000000000001" thickBot="1" x14ac:dyDescent="0.3">
      <c r="A290" s="325">
        <v>8</v>
      </c>
      <c r="B290" s="152">
        <v>67</v>
      </c>
      <c r="C290" s="255" t="s">
        <v>412</v>
      </c>
      <c r="D290" s="256" t="s">
        <v>435</v>
      </c>
      <c r="E290" s="275">
        <v>9</v>
      </c>
      <c r="F290" s="389"/>
      <c r="G290" s="395"/>
      <c r="H290" s="155"/>
      <c r="I290" s="386"/>
      <c r="J290" s="423"/>
    </row>
    <row r="292" spans="1:10" ht="27.45" customHeight="1" x14ac:dyDescent="0.25">
      <c r="A292" s="314" t="s">
        <v>121</v>
      </c>
      <c r="B292" s="315"/>
      <c r="C292" s="302" t="s">
        <v>198</v>
      </c>
      <c r="D292" s="303" t="s">
        <v>83</v>
      </c>
      <c r="E292" s="304"/>
      <c r="F292" s="305"/>
      <c r="G292" s="306" t="s">
        <v>651</v>
      </c>
    </row>
    <row r="293" spans="1:10" ht="34.950000000000003" customHeight="1" x14ac:dyDescent="0.25">
      <c r="A293" s="316" t="s">
        <v>122</v>
      </c>
      <c r="B293" s="317"/>
      <c r="C293" s="307" t="s">
        <v>186</v>
      </c>
      <c r="D293" s="308" t="s">
        <v>84</v>
      </c>
      <c r="E293" s="309"/>
      <c r="F293" s="310"/>
      <c r="G293" s="311" t="s">
        <v>650</v>
      </c>
    </row>
    <row r="294" spans="1:10" ht="28.95" customHeight="1" x14ac:dyDescent="0.25">
      <c r="A294" s="316" t="s">
        <v>123</v>
      </c>
      <c r="B294" s="317"/>
      <c r="C294" s="312" t="s">
        <v>339</v>
      </c>
      <c r="D294" s="313" t="s">
        <v>347</v>
      </c>
      <c r="E294" s="309"/>
      <c r="F294" s="310"/>
      <c r="G294" s="311" t="s">
        <v>626</v>
      </c>
    </row>
    <row r="297" spans="1:10" ht="20.399999999999999" x14ac:dyDescent="0.35">
      <c r="A297" s="103" t="s">
        <v>120</v>
      </c>
      <c r="B297" s="258"/>
      <c r="C297" s="258"/>
      <c r="E297" s="258" t="s">
        <v>420</v>
      </c>
    </row>
  </sheetData>
  <sortState ref="A46:C52">
    <sortCondition ref="A45"/>
  </sortState>
  <mergeCells count="126">
    <mergeCell ref="C153:E153"/>
    <mergeCell ref="C189:G189"/>
    <mergeCell ref="C218:E218"/>
    <mergeCell ref="C246:E246"/>
    <mergeCell ref="C264:E264"/>
    <mergeCell ref="F283:F290"/>
    <mergeCell ref="G283:G290"/>
    <mergeCell ref="I283:I290"/>
    <mergeCell ref="J283:J290"/>
    <mergeCell ref="F209:F217"/>
    <mergeCell ref="G209:G217"/>
    <mergeCell ref="J209:J217"/>
    <mergeCell ref="F200:F207"/>
    <mergeCell ref="G200:G207"/>
    <mergeCell ref="J200:J207"/>
    <mergeCell ref="G256:G263"/>
    <mergeCell ref="J256:J263"/>
    <mergeCell ref="J247:J254"/>
    <mergeCell ref="G247:G254"/>
    <mergeCell ref="J172:J179"/>
    <mergeCell ref="I172:I179"/>
    <mergeCell ref="G265:G272"/>
    <mergeCell ref="J265:J272"/>
    <mergeCell ref="F227:F228"/>
    <mergeCell ref="G229:G236"/>
    <mergeCell ref="J229:J236"/>
    <mergeCell ref="G238:G245"/>
    <mergeCell ref="J238:J245"/>
    <mergeCell ref="I219:I226"/>
    <mergeCell ref="J219:J226"/>
    <mergeCell ref="G190:G197"/>
    <mergeCell ref="I154:I161"/>
    <mergeCell ref="J154:J161"/>
    <mergeCell ref="G172:G179"/>
    <mergeCell ref="F172:F179"/>
    <mergeCell ref="J190:J197"/>
    <mergeCell ref="I46:I53"/>
    <mergeCell ref="J46:J53"/>
    <mergeCell ref="G91:G98"/>
    <mergeCell ref="I91:I98"/>
    <mergeCell ref="J91:J98"/>
    <mergeCell ref="F118:F125"/>
    <mergeCell ref="G118:G125"/>
    <mergeCell ref="I136:I143"/>
    <mergeCell ref="J136:J143"/>
    <mergeCell ref="I145:I152"/>
    <mergeCell ref="J145:J152"/>
    <mergeCell ref="F136:F143"/>
    <mergeCell ref="G136:G143"/>
    <mergeCell ref="G55:G62"/>
    <mergeCell ref="I55:I62"/>
    <mergeCell ref="J55:J62"/>
    <mergeCell ref="F91:F98"/>
    <mergeCell ref="F82:F89"/>
    <mergeCell ref="G19:G26"/>
    <mergeCell ref="F19:F26"/>
    <mergeCell ref="F55:F62"/>
    <mergeCell ref="G28:G35"/>
    <mergeCell ref="F28:F35"/>
    <mergeCell ref="J28:J35"/>
    <mergeCell ref="I28:I35"/>
    <mergeCell ref="J19:J26"/>
    <mergeCell ref="F109:F116"/>
    <mergeCell ref="G109:G116"/>
    <mergeCell ref="I109:I116"/>
    <mergeCell ref="J109:J116"/>
    <mergeCell ref="F100:F107"/>
    <mergeCell ref="G100:G107"/>
    <mergeCell ref="I100:I107"/>
    <mergeCell ref="J100:J107"/>
    <mergeCell ref="I82:I89"/>
    <mergeCell ref="J82:J89"/>
    <mergeCell ref="G82:G89"/>
    <mergeCell ref="F37:F44"/>
    <mergeCell ref="I37:I44"/>
    <mergeCell ref="J37:J44"/>
    <mergeCell ref="F46:F53"/>
    <mergeCell ref="G46:G53"/>
    <mergeCell ref="C1:J1"/>
    <mergeCell ref="F64:F71"/>
    <mergeCell ref="G64:G71"/>
    <mergeCell ref="I64:I71"/>
    <mergeCell ref="J64:J71"/>
    <mergeCell ref="F73:F80"/>
    <mergeCell ref="G73:G80"/>
    <mergeCell ref="I73:I80"/>
    <mergeCell ref="J73:J80"/>
    <mergeCell ref="G37:G44"/>
    <mergeCell ref="D7:D8"/>
    <mergeCell ref="E7:E8"/>
    <mergeCell ref="G7:G8"/>
    <mergeCell ref="E4:J4"/>
    <mergeCell ref="C27:E27"/>
    <mergeCell ref="A2:J2"/>
    <mergeCell ref="G10:G17"/>
    <mergeCell ref="F10:F17"/>
    <mergeCell ref="I10:I17"/>
    <mergeCell ref="J10:J17"/>
    <mergeCell ref="B7:B8"/>
    <mergeCell ref="A7:A8"/>
    <mergeCell ref="C7:C8"/>
    <mergeCell ref="J7:J8"/>
    <mergeCell ref="I118:I125"/>
    <mergeCell ref="F274:F281"/>
    <mergeCell ref="G274:G281"/>
    <mergeCell ref="J118:J125"/>
    <mergeCell ref="I274:I281"/>
    <mergeCell ref="J274:J281"/>
    <mergeCell ref="F127:F134"/>
    <mergeCell ref="G127:G134"/>
    <mergeCell ref="F181:F188"/>
    <mergeCell ref="G181:G188"/>
    <mergeCell ref="I181:I188"/>
    <mergeCell ref="J181:J188"/>
    <mergeCell ref="F163:F170"/>
    <mergeCell ref="G163:G170"/>
    <mergeCell ref="I163:I170"/>
    <mergeCell ref="J163:J170"/>
    <mergeCell ref="F154:F161"/>
    <mergeCell ref="G154:G161"/>
    <mergeCell ref="F219:F226"/>
    <mergeCell ref="G219:G226"/>
    <mergeCell ref="I127:I134"/>
    <mergeCell ref="J127:J134"/>
    <mergeCell ref="F145:F152"/>
    <mergeCell ref="G145:G152"/>
  </mergeCells>
  <phoneticPr fontId="2" type="noConversion"/>
  <conditionalFormatting sqref="E10:E17">
    <cfRule type="top10" dxfId="34" priority="68" percent="1" rank="1"/>
  </conditionalFormatting>
  <conditionalFormatting sqref="E19:E26">
    <cfRule type="top10" dxfId="33" priority="371" percent="1" rank="1"/>
  </conditionalFormatting>
  <conditionalFormatting sqref="E28:E35">
    <cfRule type="top10" dxfId="32" priority="364" percent="1" rank="1"/>
  </conditionalFormatting>
  <conditionalFormatting sqref="E36">
    <cfRule type="top10" dxfId="31" priority="369" percent="1" rank="1"/>
  </conditionalFormatting>
  <conditionalFormatting sqref="E37:E44">
    <cfRule type="top10" dxfId="30" priority="17" percent="1" rank="1"/>
  </conditionalFormatting>
  <conditionalFormatting sqref="E46:E53">
    <cfRule type="top10" dxfId="29" priority="362" percent="1" rank="1"/>
  </conditionalFormatting>
  <conditionalFormatting sqref="E55:E62">
    <cfRule type="top10" dxfId="28" priority="366" percent="1" rank="1"/>
  </conditionalFormatting>
  <conditionalFormatting sqref="E64:E71">
    <cfRule type="top10" dxfId="27" priority="70" percent="1" rank="1"/>
  </conditionalFormatting>
  <conditionalFormatting sqref="E73:E80">
    <cfRule type="top10" dxfId="26" priority="360" percent="1" rank="1"/>
  </conditionalFormatting>
  <conditionalFormatting sqref="E82:E89">
    <cfRule type="top10" dxfId="25" priority="358" percent="1" rank="1"/>
  </conditionalFormatting>
  <conditionalFormatting sqref="E91:E98">
    <cfRule type="top10" dxfId="24" priority="148" percent="1" rank="1"/>
  </conditionalFormatting>
  <conditionalFormatting sqref="E100:E107">
    <cfRule type="top10" dxfId="23" priority="147" percent="1" rank="1"/>
  </conditionalFormatting>
  <conditionalFormatting sqref="E109:E116">
    <cfRule type="top10" dxfId="22" priority="13" percent="1" rank="1"/>
  </conditionalFormatting>
  <conditionalFormatting sqref="E118:E125">
    <cfRule type="top10" dxfId="21" priority="145" percent="1" rank="1"/>
  </conditionalFormatting>
  <conditionalFormatting sqref="E136:E143">
    <cfRule type="top10" dxfId="20" priority="37" percent="1" rank="1"/>
  </conditionalFormatting>
  <conditionalFormatting sqref="E145:E152">
    <cfRule type="top10" dxfId="19" priority="66" percent="1" rank="1"/>
  </conditionalFormatting>
  <conditionalFormatting sqref="E163:E170">
    <cfRule type="top10" dxfId="18" priority="15" percent="1" rank="1"/>
  </conditionalFormatting>
  <conditionalFormatting sqref="E172:E179">
    <cfRule type="top10" dxfId="17" priority="136" percent="1" rank="1"/>
  </conditionalFormatting>
  <conditionalFormatting sqref="E181:E188">
    <cfRule type="top10" dxfId="16" priority="344" percent="1" rank="1"/>
  </conditionalFormatting>
  <conditionalFormatting sqref="E190:E198">
    <cfRule type="top10" dxfId="15" priority="116" percent="1" rank="1"/>
  </conditionalFormatting>
  <conditionalFormatting sqref="E199">
    <cfRule type="top10" dxfId="14" priority="11" percent="1" rank="1"/>
  </conditionalFormatting>
  <conditionalFormatting sqref="E200:E207">
    <cfRule type="top10" dxfId="13" priority="357" percent="1" rank="1"/>
  </conditionalFormatting>
  <conditionalFormatting sqref="E208 E190:E198">
    <cfRule type="top10" dxfId="12" priority="118" percent="1" rank="1"/>
  </conditionalFormatting>
  <conditionalFormatting sqref="E208">
    <cfRule type="top10" dxfId="11" priority="107" percent="1" rank="1"/>
  </conditionalFormatting>
  <conditionalFormatting sqref="E209:E217">
    <cfRule type="top10" dxfId="10" priority="52" percent="1" rank="1"/>
  </conditionalFormatting>
  <conditionalFormatting sqref="E283:E290">
    <cfRule type="top10" dxfId="9" priority="77" percent="1" rank="1"/>
  </conditionalFormatting>
  <conditionalFormatting sqref="E219:E226">
    <cfRule type="top10" dxfId="8" priority="359" percent="1" rank="1"/>
  </conditionalFormatting>
  <conditionalFormatting sqref="E227:E228 E190:E198 E208">
    <cfRule type="top10" dxfId="7" priority="348" percent="1" rank="1"/>
  </conditionalFormatting>
  <conditionalFormatting sqref="E227:E228 E190:E198">
    <cfRule type="top10" dxfId="6" priority="346" percent="1" rank="1"/>
  </conditionalFormatting>
  <conditionalFormatting sqref="E227:E228">
    <cfRule type="top10" dxfId="5" priority="345" percent="1" rank="1"/>
  </conditionalFormatting>
  <conditionalFormatting sqref="E229:E236">
    <cfRule type="top10" dxfId="4" priority="29" percent="1" rank="1"/>
  </conditionalFormatting>
  <conditionalFormatting sqref="E238:E245">
    <cfRule type="top10" dxfId="3" priority="367" percent="1" rank="1"/>
  </conditionalFormatting>
  <conditionalFormatting sqref="E247:E254">
    <cfRule type="top10" dxfId="2" priority="21" percent="1" rank="1"/>
  </conditionalFormatting>
  <conditionalFormatting sqref="E256:E263 E265:E272">
    <cfRule type="top10" dxfId="1" priority="349" percent="1" rank="1"/>
  </conditionalFormatting>
  <conditionalFormatting sqref="E274:E281">
    <cfRule type="top10" dxfId="0" priority="370" percent="1" rank="1"/>
  </conditionalFormatting>
  <printOptions horizontalCentered="1"/>
  <pageMargins left="0.39370078740157483" right="0" top="0.19685039370078741" bottom="0.19685039370078741" header="0" footer="0"/>
  <pageSetup paperSize="9" scale="63" fitToHeight="7" orientation="portrait" r:id="rId1"/>
  <headerFooter alignWithMargins="0">
    <oddFooter>&amp;R&amp;P</oddFooter>
  </headerFooter>
  <rowBreaks count="2" manualBreakCount="2">
    <brk id="96" max="11" man="1"/>
    <brk id="272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7"/>
  <sheetViews>
    <sheetView view="pageBreakPreview" zoomScale="70" zoomScaleSheetLayoutView="70" workbookViewId="0">
      <pane ySplit="8" topLeftCell="A134" activePane="bottomLeft" state="frozen"/>
      <selection pane="bottomLeft" activeCell="C149" sqref="C149"/>
    </sheetView>
  </sheetViews>
  <sheetFormatPr defaultColWidth="9.109375" defaultRowHeight="17.399999999999999" x14ac:dyDescent="0.25"/>
  <cols>
    <col min="1" max="1" width="8.109375" style="23" customWidth="1"/>
    <col min="2" max="2" width="67.109375" style="298" customWidth="1"/>
    <col min="3" max="3" width="70.88671875" style="301" customWidth="1"/>
    <col min="4" max="4" width="19.6640625" style="80" customWidth="1"/>
    <col min="5" max="5" width="25.77734375" style="23" customWidth="1"/>
    <col min="6" max="6" width="9.109375" style="23"/>
    <col min="7" max="16384" width="9.109375" style="25"/>
  </cols>
  <sheetData>
    <row r="1" spans="1:11" x14ac:dyDescent="0.25">
      <c r="A1"/>
    </row>
    <row r="3" spans="1:11" ht="22.8" x14ac:dyDescent="0.25">
      <c r="C3" s="327"/>
    </row>
    <row r="4" spans="1:11" ht="47.25" customHeight="1" x14ac:dyDescent="0.25">
      <c r="A4" s="326"/>
      <c r="B4" s="326"/>
      <c r="C4" s="434" t="s">
        <v>660</v>
      </c>
      <c r="D4" s="434"/>
      <c r="E4" s="79"/>
      <c r="F4" s="79"/>
    </row>
    <row r="5" spans="1:11" ht="15.6" x14ac:dyDescent="0.25">
      <c r="A5" s="26"/>
      <c r="B5" s="26"/>
      <c r="C5" s="25"/>
      <c r="D5" s="26"/>
      <c r="E5" s="134" t="s">
        <v>658</v>
      </c>
    </row>
    <row r="6" spans="1:11" ht="35.25" customHeight="1" thickBot="1" x14ac:dyDescent="0.3">
      <c r="A6" s="441" t="s">
        <v>659</v>
      </c>
      <c r="B6" s="405"/>
      <c r="C6" s="405"/>
      <c r="D6" s="405"/>
      <c r="E6" s="134" t="s">
        <v>47</v>
      </c>
    </row>
    <row r="7" spans="1:11" ht="20.25" customHeight="1" x14ac:dyDescent="0.25">
      <c r="A7" s="435" t="s">
        <v>26</v>
      </c>
      <c r="B7" s="437" t="s">
        <v>661</v>
      </c>
      <c r="C7" s="439" t="s">
        <v>113</v>
      </c>
      <c r="D7" s="442" t="s">
        <v>40</v>
      </c>
      <c r="E7" s="432" t="s">
        <v>2</v>
      </c>
    </row>
    <row r="8" spans="1:11" ht="41.25" customHeight="1" thickBot="1" x14ac:dyDescent="0.3">
      <c r="A8" s="436"/>
      <c r="B8" s="438"/>
      <c r="C8" s="440"/>
      <c r="D8" s="443"/>
      <c r="E8" s="433"/>
    </row>
    <row r="9" spans="1:11" ht="19.95" customHeight="1" x14ac:dyDescent="0.25">
      <c r="A9" s="350">
        <v>1</v>
      </c>
      <c r="B9" s="351" t="s">
        <v>198</v>
      </c>
      <c r="C9" s="328" t="s">
        <v>83</v>
      </c>
      <c r="D9" s="338" t="s">
        <v>651</v>
      </c>
      <c r="E9" s="343">
        <v>1</v>
      </c>
    </row>
    <row r="10" spans="1:11" ht="19.95" customHeight="1" x14ac:dyDescent="0.25">
      <c r="A10" s="352">
        <f>A9+1</f>
        <v>2</v>
      </c>
      <c r="B10" s="353" t="s">
        <v>186</v>
      </c>
      <c r="C10" s="329" t="s">
        <v>84</v>
      </c>
      <c r="D10" s="339" t="s">
        <v>650</v>
      </c>
      <c r="E10" s="344">
        <v>2</v>
      </c>
    </row>
    <row r="11" spans="1:11" ht="19.95" customHeight="1" x14ac:dyDescent="0.25">
      <c r="A11" s="352">
        <f t="shared" ref="A11:A74" si="0">A10+1</f>
        <v>3</v>
      </c>
      <c r="B11" s="354" t="s">
        <v>339</v>
      </c>
      <c r="C11" s="330" t="s">
        <v>347</v>
      </c>
      <c r="D11" s="339" t="s">
        <v>626</v>
      </c>
      <c r="E11" s="344">
        <f t="shared" ref="E11:E74" si="1">E10+1</f>
        <v>3</v>
      </c>
    </row>
    <row r="12" spans="1:11" ht="19.95" customHeight="1" x14ac:dyDescent="0.25">
      <c r="A12" s="355">
        <f t="shared" si="0"/>
        <v>4</v>
      </c>
      <c r="B12" s="356" t="s">
        <v>371</v>
      </c>
      <c r="C12" s="331" t="s">
        <v>117</v>
      </c>
      <c r="D12" s="339" t="s">
        <v>542</v>
      </c>
      <c r="E12" s="345">
        <f t="shared" si="1"/>
        <v>4</v>
      </c>
    </row>
    <row r="13" spans="1:11" ht="19.95" customHeight="1" x14ac:dyDescent="0.25">
      <c r="A13" s="355">
        <f t="shared" si="0"/>
        <v>5</v>
      </c>
      <c r="B13" s="356" t="s">
        <v>317</v>
      </c>
      <c r="C13" s="329" t="s">
        <v>324</v>
      </c>
      <c r="D13" s="339" t="s">
        <v>636</v>
      </c>
      <c r="E13" s="345">
        <f t="shared" si="1"/>
        <v>5</v>
      </c>
    </row>
    <row r="14" spans="1:11" ht="19.95" customHeight="1" x14ac:dyDescent="0.25">
      <c r="A14" s="355">
        <f t="shared" si="0"/>
        <v>6</v>
      </c>
      <c r="B14" s="356" t="s">
        <v>150</v>
      </c>
      <c r="C14" s="330" t="s">
        <v>325</v>
      </c>
      <c r="D14" s="339" t="s">
        <v>600</v>
      </c>
      <c r="E14" s="345">
        <f t="shared" si="1"/>
        <v>6</v>
      </c>
    </row>
    <row r="15" spans="1:11" s="23" customFormat="1" ht="19.95" customHeight="1" x14ac:dyDescent="0.25">
      <c r="A15" s="355">
        <f t="shared" si="0"/>
        <v>7</v>
      </c>
      <c r="B15" s="357" t="s">
        <v>124</v>
      </c>
      <c r="C15" s="330" t="s">
        <v>133</v>
      </c>
      <c r="D15" s="339" t="s">
        <v>576</v>
      </c>
      <c r="E15" s="345">
        <f t="shared" si="1"/>
        <v>7</v>
      </c>
      <c r="G15" s="25"/>
      <c r="H15" s="25"/>
      <c r="I15" s="25"/>
      <c r="J15" s="25"/>
      <c r="K15" s="25"/>
    </row>
    <row r="16" spans="1:11" s="23" customFormat="1" ht="19.95" customHeight="1" x14ac:dyDescent="0.25">
      <c r="A16" s="355">
        <f t="shared" si="0"/>
        <v>8</v>
      </c>
      <c r="B16" s="357" t="s">
        <v>195</v>
      </c>
      <c r="C16" s="329" t="s">
        <v>83</v>
      </c>
      <c r="D16" s="339" t="s">
        <v>645</v>
      </c>
      <c r="E16" s="345">
        <f t="shared" si="1"/>
        <v>8</v>
      </c>
      <c r="G16" s="25"/>
      <c r="H16" s="25"/>
      <c r="I16" s="25"/>
      <c r="J16" s="25"/>
      <c r="K16" s="25"/>
    </row>
    <row r="17" spans="1:11" s="23" customFormat="1" ht="19.95" customHeight="1" x14ac:dyDescent="0.25">
      <c r="A17" s="355">
        <f t="shared" si="0"/>
        <v>9</v>
      </c>
      <c r="B17" s="356" t="s">
        <v>166</v>
      </c>
      <c r="C17" s="330" t="s">
        <v>165</v>
      </c>
      <c r="D17" s="339" t="s">
        <v>443</v>
      </c>
      <c r="E17" s="345">
        <f t="shared" si="1"/>
        <v>9</v>
      </c>
      <c r="G17" s="25"/>
      <c r="H17" s="25"/>
      <c r="I17" s="25"/>
      <c r="J17" s="25"/>
      <c r="K17" s="25"/>
    </row>
    <row r="18" spans="1:11" s="23" customFormat="1" ht="19.95" customHeight="1" x14ac:dyDescent="0.25">
      <c r="A18" s="355">
        <f t="shared" si="0"/>
        <v>10</v>
      </c>
      <c r="B18" s="358" t="s">
        <v>249</v>
      </c>
      <c r="C18" s="329" t="s">
        <v>334</v>
      </c>
      <c r="D18" s="339" t="s">
        <v>634</v>
      </c>
      <c r="E18" s="345">
        <f t="shared" si="1"/>
        <v>10</v>
      </c>
      <c r="G18" s="25"/>
      <c r="H18" s="25"/>
      <c r="I18" s="25"/>
      <c r="J18" s="25"/>
      <c r="K18" s="25"/>
    </row>
    <row r="19" spans="1:11" s="23" customFormat="1" ht="19.95" customHeight="1" x14ac:dyDescent="0.25">
      <c r="A19" s="355">
        <f t="shared" si="0"/>
        <v>11</v>
      </c>
      <c r="B19" s="357" t="s">
        <v>301</v>
      </c>
      <c r="C19" s="332" t="s">
        <v>348</v>
      </c>
      <c r="D19" s="339" t="s">
        <v>516</v>
      </c>
      <c r="E19" s="345">
        <f t="shared" si="1"/>
        <v>11</v>
      </c>
      <c r="G19" s="25"/>
      <c r="H19" s="25"/>
      <c r="I19" s="25"/>
      <c r="J19" s="25"/>
      <c r="K19" s="25"/>
    </row>
    <row r="20" spans="1:11" s="23" customFormat="1" ht="19.95" customHeight="1" x14ac:dyDescent="0.25">
      <c r="A20" s="355">
        <f t="shared" si="0"/>
        <v>12</v>
      </c>
      <c r="B20" s="359" t="s">
        <v>337</v>
      </c>
      <c r="C20" s="330" t="s">
        <v>347</v>
      </c>
      <c r="D20" s="339" t="s">
        <v>624</v>
      </c>
      <c r="E20" s="345">
        <f t="shared" si="1"/>
        <v>12</v>
      </c>
      <c r="G20" s="25"/>
      <c r="H20" s="25"/>
      <c r="I20" s="25"/>
      <c r="J20" s="25"/>
      <c r="K20" s="25"/>
    </row>
    <row r="21" spans="1:11" s="23" customFormat="1" ht="19.95" customHeight="1" x14ac:dyDescent="0.25">
      <c r="A21" s="355">
        <f t="shared" si="0"/>
        <v>13</v>
      </c>
      <c r="B21" s="359" t="s">
        <v>338</v>
      </c>
      <c r="C21" s="330" t="s">
        <v>347</v>
      </c>
      <c r="D21" s="339" t="s">
        <v>625</v>
      </c>
      <c r="E21" s="345">
        <f t="shared" si="1"/>
        <v>13</v>
      </c>
      <c r="G21" s="25"/>
      <c r="H21" s="25"/>
      <c r="I21" s="25"/>
      <c r="J21" s="25"/>
      <c r="K21" s="25"/>
    </row>
    <row r="22" spans="1:11" s="23" customFormat="1" ht="19.95" customHeight="1" x14ac:dyDescent="0.25">
      <c r="A22" s="355">
        <f t="shared" si="0"/>
        <v>14</v>
      </c>
      <c r="B22" s="356" t="s">
        <v>282</v>
      </c>
      <c r="C22" s="330" t="s">
        <v>335</v>
      </c>
      <c r="D22" s="339" t="s">
        <v>621</v>
      </c>
      <c r="E22" s="345">
        <f t="shared" si="1"/>
        <v>14</v>
      </c>
      <c r="G22" s="25"/>
      <c r="H22" s="25"/>
      <c r="I22" s="25"/>
      <c r="J22" s="25"/>
      <c r="K22" s="25"/>
    </row>
    <row r="23" spans="1:11" s="23" customFormat="1" ht="19.95" customHeight="1" x14ac:dyDescent="0.25">
      <c r="A23" s="355">
        <f t="shared" si="0"/>
        <v>15</v>
      </c>
      <c r="B23" s="359" t="s">
        <v>336</v>
      </c>
      <c r="C23" s="330" t="s">
        <v>347</v>
      </c>
      <c r="D23" s="339" t="s">
        <v>623</v>
      </c>
      <c r="E23" s="345">
        <f t="shared" si="1"/>
        <v>15</v>
      </c>
      <c r="G23" s="25"/>
      <c r="H23" s="25"/>
      <c r="I23" s="25"/>
      <c r="J23" s="25"/>
      <c r="K23" s="25"/>
    </row>
    <row r="24" spans="1:11" s="23" customFormat="1" ht="19.95" customHeight="1" x14ac:dyDescent="0.25">
      <c r="A24" s="355">
        <f t="shared" si="0"/>
        <v>16</v>
      </c>
      <c r="B24" s="357" t="s">
        <v>255</v>
      </c>
      <c r="C24" s="332" t="s">
        <v>258</v>
      </c>
      <c r="D24" s="339" t="s">
        <v>588</v>
      </c>
      <c r="E24" s="345">
        <f t="shared" si="1"/>
        <v>16</v>
      </c>
      <c r="G24" s="25"/>
      <c r="H24" s="25"/>
      <c r="I24" s="25"/>
      <c r="J24" s="25"/>
      <c r="K24" s="25"/>
    </row>
    <row r="25" spans="1:11" s="23" customFormat="1" ht="19.95" customHeight="1" x14ac:dyDescent="0.25">
      <c r="A25" s="355">
        <f t="shared" si="0"/>
        <v>17</v>
      </c>
      <c r="B25" s="356" t="s">
        <v>281</v>
      </c>
      <c r="C25" s="330" t="s">
        <v>335</v>
      </c>
      <c r="D25" s="339" t="s">
        <v>620</v>
      </c>
      <c r="E25" s="345">
        <f t="shared" si="1"/>
        <v>17</v>
      </c>
      <c r="G25" s="25"/>
      <c r="H25" s="25"/>
      <c r="I25" s="25"/>
      <c r="J25" s="25"/>
      <c r="K25" s="25"/>
    </row>
    <row r="26" spans="1:11" s="23" customFormat="1" ht="19.95" customHeight="1" x14ac:dyDescent="0.25">
      <c r="A26" s="355">
        <f t="shared" si="0"/>
        <v>18</v>
      </c>
      <c r="B26" s="360" t="s">
        <v>192</v>
      </c>
      <c r="C26" s="329" t="s">
        <v>84</v>
      </c>
      <c r="D26" s="339" t="s">
        <v>613</v>
      </c>
      <c r="E26" s="345">
        <f t="shared" si="1"/>
        <v>18</v>
      </c>
      <c r="G26" s="25"/>
      <c r="H26" s="25"/>
      <c r="I26" s="25"/>
      <c r="J26" s="25"/>
      <c r="K26" s="25"/>
    </row>
    <row r="27" spans="1:11" s="23" customFormat="1" ht="19.95" customHeight="1" x14ac:dyDescent="0.25">
      <c r="A27" s="355">
        <f t="shared" si="0"/>
        <v>19</v>
      </c>
      <c r="B27" s="359" t="s">
        <v>343</v>
      </c>
      <c r="C27" s="330" t="s">
        <v>347</v>
      </c>
      <c r="D27" s="339" t="s">
        <v>613</v>
      </c>
      <c r="E27" s="345">
        <f t="shared" si="1"/>
        <v>19</v>
      </c>
      <c r="G27" s="25"/>
      <c r="H27" s="25"/>
      <c r="I27" s="25"/>
      <c r="J27" s="25"/>
      <c r="K27" s="25"/>
    </row>
    <row r="28" spans="1:11" s="23" customFormat="1" ht="19.95" customHeight="1" x14ac:dyDescent="0.25">
      <c r="A28" s="355">
        <f t="shared" si="0"/>
        <v>20</v>
      </c>
      <c r="B28" s="356" t="s">
        <v>270</v>
      </c>
      <c r="C28" s="329" t="s">
        <v>275</v>
      </c>
      <c r="D28" s="339" t="s">
        <v>594</v>
      </c>
      <c r="E28" s="345">
        <f t="shared" si="1"/>
        <v>20</v>
      </c>
      <c r="G28" s="25"/>
      <c r="H28" s="25"/>
      <c r="I28" s="25"/>
      <c r="J28" s="25"/>
      <c r="K28" s="25"/>
    </row>
    <row r="29" spans="1:11" s="23" customFormat="1" ht="19.95" customHeight="1" x14ac:dyDescent="0.25">
      <c r="A29" s="355">
        <f t="shared" si="0"/>
        <v>21</v>
      </c>
      <c r="B29" s="356" t="s">
        <v>267</v>
      </c>
      <c r="C29" s="329" t="s">
        <v>275</v>
      </c>
      <c r="D29" s="339" t="s">
        <v>591</v>
      </c>
      <c r="E29" s="345">
        <f t="shared" si="1"/>
        <v>21</v>
      </c>
      <c r="G29" s="25"/>
      <c r="H29" s="25"/>
      <c r="I29" s="25"/>
      <c r="J29" s="25"/>
      <c r="K29" s="25"/>
    </row>
    <row r="30" spans="1:11" s="23" customFormat="1" ht="19.95" customHeight="1" x14ac:dyDescent="0.25">
      <c r="A30" s="355">
        <f t="shared" si="0"/>
        <v>22</v>
      </c>
      <c r="B30" s="356" t="s">
        <v>279</v>
      </c>
      <c r="C30" s="330" t="s">
        <v>335</v>
      </c>
      <c r="D30" s="339" t="s">
        <v>618</v>
      </c>
      <c r="E30" s="345">
        <f t="shared" si="1"/>
        <v>22</v>
      </c>
      <c r="G30" s="25"/>
      <c r="H30" s="25"/>
      <c r="I30" s="25"/>
      <c r="J30" s="25"/>
      <c r="K30" s="25"/>
    </row>
    <row r="31" spans="1:11" s="23" customFormat="1" ht="19.95" customHeight="1" x14ac:dyDescent="0.25">
      <c r="A31" s="355">
        <f t="shared" si="0"/>
        <v>23</v>
      </c>
      <c r="B31" s="356" t="s">
        <v>319</v>
      </c>
      <c r="C31" s="329" t="s">
        <v>324</v>
      </c>
      <c r="D31" s="339" t="s">
        <v>638</v>
      </c>
      <c r="E31" s="345">
        <f t="shared" si="1"/>
        <v>23</v>
      </c>
      <c r="G31" s="25"/>
      <c r="H31" s="25"/>
      <c r="I31" s="25"/>
      <c r="J31" s="25"/>
      <c r="K31" s="25"/>
    </row>
    <row r="32" spans="1:11" s="23" customFormat="1" ht="19.95" customHeight="1" x14ac:dyDescent="0.25">
      <c r="A32" s="355">
        <f t="shared" si="0"/>
        <v>24</v>
      </c>
      <c r="B32" s="356" t="s">
        <v>323</v>
      </c>
      <c r="C32" s="329" t="s">
        <v>324</v>
      </c>
      <c r="D32" s="339" t="s">
        <v>642</v>
      </c>
      <c r="E32" s="345">
        <f t="shared" si="1"/>
        <v>24</v>
      </c>
      <c r="G32" s="25"/>
      <c r="H32" s="25"/>
      <c r="I32" s="25"/>
      <c r="J32" s="25"/>
      <c r="K32" s="25"/>
    </row>
    <row r="33" spans="1:11" s="23" customFormat="1" ht="19.95" customHeight="1" x14ac:dyDescent="0.25">
      <c r="A33" s="355">
        <f t="shared" si="0"/>
        <v>25</v>
      </c>
      <c r="B33" s="358" t="s">
        <v>245</v>
      </c>
      <c r="C33" s="329" t="s">
        <v>334</v>
      </c>
      <c r="D33" s="339" t="s">
        <v>632</v>
      </c>
      <c r="E33" s="345">
        <f t="shared" si="1"/>
        <v>25</v>
      </c>
      <c r="G33" s="25"/>
      <c r="H33" s="25"/>
      <c r="I33" s="25"/>
      <c r="J33" s="25"/>
      <c r="K33" s="25"/>
    </row>
    <row r="34" spans="1:11" s="23" customFormat="1" ht="19.95" customHeight="1" x14ac:dyDescent="0.25">
      <c r="A34" s="355">
        <f t="shared" si="0"/>
        <v>26</v>
      </c>
      <c r="B34" s="357" t="s">
        <v>250</v>
      </c>
      <c r="C34" s="332" t="s">
        <v>258</v>
      </c>
      <c r="D34" s="339" t="s">
        <v>584</v>
      </c>
      <c r="E34" s="345">
        <f t="shared" si="1"/>
        <v>26</v>
      </c>
      <c r="G34" s="25"/>
      <c r="H34" s="25"/>
      <c r="I34" s="25"/>
      <c r="J34" s="25"/>
      <c r="K34" s="25"/>
    </row>
    <row r="35" spans="1:11" s="23" customFormat="1" ht="19.95" customHeight="1" x14ac:dyDescent="0.25">
      <c r="A35" s="355">
        <f t="shared" si="0"/>
        <v>27</v>
      </c>
      <c r="B35" s="356" t="s">
        <v>318</v>
      </c>
      <c r="C35" s="329" t="s">
        <v>324</v>
      </c>
      <c r="D35" s="339" t="s">
        <v>637</v>
      </c>
      <c r="E35" s="345">
        <f t="shared" ref="E35:E43" si="2">E34+1</f>
        <v>27</v>
      </c>
      <c r="G35" s="25"/>
      <c r="H35" s="25"/>
      <c r="I35" s="25"/>
      <c r="J35" s="25"/>
      <c r="K35" s="25"/>
    </row>
    <row r="36" spans="1:11" s="23" customFormat="1" ht="19.95" customHeight="1" x14ac:dyDescent="0.25">
      <c r="A36" s="355">
        <f t="shared" si="0"/>
        <v>28</v>
      </c>
      <c r="B36" s="356" t="s">
        <v>269</v>
      </c>
      <c r="C36" s="329" t="s">
        <v>275</v>
      </c>
      <c r="D36" s="339" t="s">
        <v>593</v>
      </c>
      <c r="E36" s="345">
        <f t="shared" si="2"/>
        <v>28</v>
      </c>
      <c r="G36" s="25"/>
      <c r="H36" s="25"/>
      <c r="I36" s="25"/>
      <c r="J36" s="25"/>
      <c r="K36" s="25"/>
    </row>
    <row r="37" spans="1:11" s="23" customFormat="1" ht="19.95" customHeight="1" x14ac:dyDescent="0.25">
      <c r="A37" s="355">
        <f t="shared" si="0"/>
        <v>29</v>
      </c>
      <c r="B37" s="356" t="s">
        <v>274</v>
      </c>
      <c r="C37" s="329" t="s">
        <v>275</v>
      </c>
      <c r="D37" s="339" t="s">
        <v>598</v>
      </c>
      <c r="E37" s="345">
        <f t="shared" si="2"/>
        <v>29</v>
      </c>
      <c r="G37" s="25"/>
      <c r="H37" s="25"/>
      <c r="I37" s="25"/>
      <c r="J37" s="25"/>
      <c r="K37" s="25"/>
    </row>
    <row r="38" spans="1:11" s="23" customFormat="1" ht="19.95" customHeight="1" x14ac:dyDescent="0.25">
      <c r="A38" s="355">
        <f t="shared" si="0"/>
        <v>30</v>
      </c>
      <c r="B38" s="357" t="s">
        <v>200</v>
      </c>
      <c r="C38" s="329" t="s">
        <v>83</v>
      </c>
      <c r="D38" s="339" t="s">
        <v>649</v>
      </c>
      <c r="E38" s="345">
        <f t="shared" si="2"/>
        <v>30</v>
      </c>
      <c r="G38" s="25"/>
      <c r="H38" s="25"/>
      <c r="I38" s="25"/>
      <c r="J38" s="25"/>
      <c r="K38" s="25"/>
    </row>
    <row r="39" spans="1:11" s="23" customFormat="1" ht="19.95" customHeight="1" x14ac:dyDescent="0.25">
      <c r="A39" s="355">
        <f t="shared" si="0"/>
        <v>31</v>
      </c>
      <c r="B39" s="356" t="s">
        <v>271</v>
      </c>
      <c r="C39" s="329" t="s">
        <v>275</v>
      </c>
      <c r="D39" s="339" t="s">
        <v>595</v>
      </c>
      <c r="E39" s="345">
        <f t="shared" si="2"/>
        <v>31</v>
      </c>
      <c r="G39" s="25"/>
      <c r="H39" s="25"/>
      <c r="I39" s="25"/>
      <c r="J39" s="25"/>
      <c r="K39" s="25"/>
    </row>
    <row r="40" spans="1:11" s="23" customFormat="1" ht="19.95" customHeight="1" x14ac:dyDescent="0.25">
      <c r="A40" s="355">
        <f t="shared" si="0"/>
        <v>32</v>
      </c>
      <c r="B40" s="357" t="s">
        <v>329</v>
      </c>
      <c r="C40" s="329" t="s">
        <v>164</v>
      </c>
      <c r="D40" s="339" t="s">
        <v>571</v>
      </c>
      <c r="E40" s="345">
        <f t="shared" si="2"/>
        <v>32</v>
      </c>
      <c r="G40" s="25"/>
      <c r="H40" s="25"/>
      <c r="I40" s="25"/>
      <c r="J40" s="25"/>
      <c r="K40" s="25"/>
    </row>
    <row r="41" spans="1:11" s="23" customFormat="1" ht="19.95" customHeight="1" x14ac:dyDescent="0.25">
      <c r="A41" s="355">
        <f t="shared" si="0"/>
        <v>33</v>
      </c>
      <c r="B41" s="360" t="s">
        <v>189</v>
      </c>
      <c r="C41" s="329" t="s">
        <v>84</v>
      </c>
      <c r="D41" s="339" t="s">
        <v>610</v>
      </c>
      <c r="E41" s="345">
        <f t="shared" si="2"/>
        <v>33</v>
      </c>
      <c r="G41" s="25"/>
      <c r="H41" s="25"/>
      <c r="I41" s="25"/>
      <c r="J41" s="25"/>
      <c r="K41" s="25"/>
    </row>
    <row r="42" spans="1:11" s="23" customFormat="1" ht="19.95" customHeight="1" x14ac:dyDescent="0.25">
      <c r="A42" s="355">
        <f t="shared" si="0"/>
        <v>34</v>
      </c>
      <c r="B42" s="356" t="s">
        <v>320</v>
      </c>
      <c r="C42" s="329" t="s">
        <v>324</v>
      </c>
      <c r="D42" s="339" t="s">
        <v>639</v>
      </c>
      <c r="E42" s="345">
        <f t="shared" si="2"/>
        <v>34</v>
      </c>
      <c r="G42" s="25"/>
      <c r="H42" s="25"/>
      <c r="I42" s="25"/>
      <c r="J42" s="25"/>
      <c r="K42" s="25"/>
    </row>
    <row r="43" spans="1:11" s="23" customFormat="1" ht="19.95" customHeight="1" x14ac:dyDescent="0.25">
      <c r="A43" s="355">
        <f t="shared" si="0"/>
        <v>35</v>
      </c>
      <c r="B43" s="356" t="s">
        <v>152</v>
      </c>
      <c r="C43" s="330" t="s">
        <v>325</v>
      </c>
      <c r="D43" s="339" t="s">
        <v>602</v>
      </c>
      <c r="E43" s="345">
        <f t="shared" si="2"/>
        <v>35</v>
      </c>
      <c r="G43" s="25"/>
      <c r="H43" s="25"/>
      <c r="I43" s="25"/>
      <c r="J43" s="25"/>
      <c r="K43" s="25"/>
    </row>
    <row r="44" spans="1:11" s="23" customFormat="1" ht="19.95" customHeight="1" x14ac:dyDescent="0.25">
      <c r="A44" s="355">
        <f t="shared" si="0"/>
        <v>36</v>
      </c>
      <c r="B44" s="359" t="s">
        <v>340</v>
      </c>
      <c r="C44" s="330" t="s">
        <v>347</v>
      </c>
      <c r="D44" s="339" t="s">
        <v>627</v>
      </c>
      <c r="E44" s="345">
        <f t="shared" si="1"/>
        <v>36</v>
      </c>
      <c r="G44" s="25"/>
      <c r="H44" s="25"/>
      <c r="I44" s="25"/>
      <c r="J44" s="25"/>
      <c r="K44" s="25"/>
    </row>
    <row r="45" spans="1:11" s="23" customFormat="1" ht="19.95" customHeight="1" x14ac:dyDescent="0.25">
      <c r="A45" s="355">
        <f t="shared" si="0"/>
        <v>37</v>
      </c>
      <c r="B45" s="356" t="s">
        <v>273</v>
      </c>
      <c r="C45" s="329" t="s">
        <v>275</v>
      </c>
      <c r="D45" s="339" t="s">
        <v>597</v>
      </c>
      <c r="E45" s="345">
        <f t="shared" si="1"/>
        <v>37</v>
      </c>
      <c r="G45" s="25"/>
      <c r="H45" s="25"/>
      <c r="I45" s="25"/>
      <c r="J45" s="25"/>
      <c r="K45" s="25"/>
    </row>
    <row r="46" spans="1:11" s="23" customFormat="1" ht="19.95" customHeight="1" x14ac:dyDescent="0.25">
      <c r="A46" s="355">
        <f t="shared" si="0"/>
        <v>38</v>
      </c>
      <c r="B46" s="356" t="s">
        <v>153</v>
      </c>
      <c r="C46" s="330" t="s">
        <v>325</v>
      </c>
      <c r="D46" s="339" t="s">
        <v>604</v>
      </c>
      <c r="E46" s="345">
        <f t="shared" si="1"/>
        <v>38</v>
      </c>
      <c r="G46" s="25"/>
      <c r="H46" s="25"/>
      <c r="I46" s="25"/>
      <c r="J46" s="25"/>
      <c r="K46" s="25"/>
    </row>
    <row r="47" spans="1:11" s="23" customFormat="1" ht="19.95" customHeight="1" x14ac:dyDescent="0.25">
      <c r="A47" s="355">
        <f t="shared" si="0"/>
        <v>39</v>
      </c>
      <c r="B47" s="356" t="s">
        <v>154</v>
      </c>
      <c r="C47" s="330" t="s">
        <v>325</v>
      </c>
      <c r="D47" s="339" t="s">
        <v>603</v>
      </c>
      <c r="E47" s="345">
        <f t="shared" si="1"/>
        <v>39</v>
      </c>
      <c r="G47" s="25"/>
      <c r="H47" s="25"/>
      <c r="I47" s="25"/>
      <c r="J47" s="25"/>
      <c r="K47" s="25"/>
    </row>
    <row r="48" spans="1:11" s="23" customFormat="1" ht="19.95" customHeight="1" x14ac:dyDescent="0.25">
      <c r="A48" s="355">
        <f t="shared" si="0"/>
        <v>40</v>
      </c>
      <c r="B48" s="357" t="s">
        <v>263</v>
      </c>
      <c r="C48" s="330" t="s">
        <v>266</v>
      </c>
      <c r="D48" s="339" t="s">
        <v>527</v>
      </c>
      <c r="E48" s="345">
        <f t="shared" si="1"/>
        <v>40</v>
      </c>
      <c r="G48" s="25"/>
      <c r="H48" s="25"/>
      <c r="I48" s="25"/>
      <c r="J48" s="25"/>
      <c r="K48" s="25"/>
    </row>
    <row r="49" spans="1:11" s="23" customFormat="1" ht="19.95" customHeight="1" x14ac:dyDescent="0.25">
      <c r="A49" s="355">
        <f t="shared" si="0"/>
        <v>41</v>
      </c>
      <c r="B49" s="360" t="s">
        <v>188</v>
      </c>
      <c r="C49" s="329" t="s">
        <v>84</v>
      </c>
      <c r="D49" s="339" t="s">
        <v>609</v>
      </c>
      <c r="E49" s="345">
        <f t="shared" si="1"/>
        <v>41</v>
      </c>
      <c r="G49" s="25"/>
      <c r="H49" s="25"/>
      <c r="I49" s="25"/>
      <c r="J49" s="25"/>
      <c r="K49" s="25"/>
    </row>
    <row r="50" spans="1:11" s="23" customFormat="1" ht="19.95" customHeight="1" x14ac:dyDescent="0.25">
      <c r="A50" s="355">
        <f t="shared" si="0"/>
        <v>42</v>
      </c>
      <c r="B50" s="356" t="s">
        <v>321</v>
      </c>
      <c r="C50" s="329" t="s">
        <v>324</v>
      </c>
      <c r="D50" s="339" t="s">
        <v>640</v>
      </c>
      <c r="E50" s="345">
        <f t="shared" si="1"/>
        <v>42</v>
      </c>
      <c r="G50" s="25"/>
      <c r="H50" s="25"/>
      <c r="I50" s="25"/>
      <c r="J50" s="25"/>
      <c r="K50" s="25"/>
    </row>
    <row r="51" spans="1:11" s="23" customFormat="1" ht="19.95" customHeight="1" x14ac:dyDescent="0.25">
      <c r="A51" s="355">
        <f t="shared" si="0"/>
        <v>43</v>
      </c>
      <c r="B51" s="356" t="s">
        <v>268</v>
      </c>
      <c r="C51" s="329" t="s">
        <v>275</v>
      </c>
      <c r="D51" s="339" t="s">
        <v>592</v>
      </c>
      <c r="E51" s="345">
        <f t="shared" si="1"/>
        <v>43</v>
      </c>
      <c r="G51" s="25"/>
      <c r="H51" s="25"/>
      <c r="I51" s="25"/>
      <c r="J51" s="25"/>
      <c r="K51" s="25"/>
    </row>
    <row r="52" spans="1:11" s="23" customFormat="1" ht="19.95" customHeight="1" x14ac:dyDescent="0.25">
      <c r="A52" s="355">
        <f t="shared" si="0"/>
        <v>44</v>
      </c>
      <c r="B52" s="360" t="s">
        <v>190</v>
      </c>
      <c r="C52" s="329" t="s">
        <v>84</v>
      </c>
      <c r="D52" s="339" t="s">
        <v>611</v>
      </c>
      <c r="E52" s="345">
        <f t="shared" si="1"/>
        <v>44</v>
      </c>
      <c r="G52" s="25"/>
      <c r="H52" s="25"/>
      <c r="I52" s="25"/>
      <c r="J52" s="25"/>
      <c r="K52" s="25"/>
    </row>
    <row r="53" spans="1:11" s="23" customFormat="1" ht="19.95" customHeight="1" x14ac:dyDescent="0.25">
      <c r="A53" s="355">
        <f t="shared" si="0"/>
        <v>45</v>
      </c>
      <c r="B53" s="357" t="s">
        <v>194</v>
      </c>
      <c r="C53" s="329" t="s">
        <v>83</v>
      </c>
      <c r="D53" s="339" t="s">
        <v>643</v>
      </c>
      <c r="E53" s="345">
        <f t="shared" si="1"/>
        <v>45</v>
      </c>
      <c r="G53" s="25"/>
      <c r="H53" s="25"/>
      <c r="I53" s="25"/>
      <c r="J53" s="25"/>
      <c r="K53" s="25"/>
    </row>
    <row r="54" spans="1:11" s="23" customFormat="1" ht="19.95" customHeight="1" x14ac:dyDescent="0.25">
      <c r="A54" s="355">
        <f t="shared" si="0"/>
        <v>46</v>
      </c>
      <c r="B54" s="357" t="s">
        <v>201</v>
      </c>
      <c r="C54" s="329" t="s">
        <v>83</v>
      </c>
      <c r="D54" s="339" t="s">
        <v>644</v>
      </c>
      <c r="E54" s="345">
        <f t="shared" si="1"/>
        <v>46</v>
      </c>
      <c r="G54" s="25"/>
      <c r="H54" s="25"/>
      <c r="I54" s="25"/>
      <c r="J54" s="25"/>
      <c r="K54" s="25"/>
    </row>
    <row r="55" spans="1:11" s="23" customFormat="1" ht="19.95" customHeight="1" x14ac:dyDescent="0.25">
      <c r="A55" s="355">
        <f t="shared" si="0"/>
        <v>47</v>
      </c>
      <c r="B55" s="356" t="s">
        <v>272</v>
      </c>
      <c r="C55" s="329" t="s">
        <v>275</v>
      </c>
      <c r="D55" s="339" t="s">
        <v>596</v>
      </c>
      <c r="E55" s="345">
        <f t="shared" si="1"/>
        <v>47</v>
      </c>
      <c r="G55" s="25"/>
      <c r="H55" s="25"/>
      <c r="I55" s="25"/>
      <c r="J55" s="25"/>
      <c r="K55" s="25"/>
    </row>
    <row r="56" spans="1:11" s="23" customFormat="1" ht="19.95" customHeight="1" x14ac:dyDescent="0.25">
      <c r="A56" s="355">
        <f t="shared" si="0"/>
        <v>48</v>
      </c>
      <c r="B56" s="360" t="s">
        <v>214</v>
      </c>
      <c r="C56" s="329" t="s">
        <v>349</v>
      </c>
      <c r="D56" s="339" t="s">
        <v>456</v>
      </c>
      <c r="E56" s="345">
        <f t="shared" si="1"/>
        <v>48</v>
      </c>
      <c r="G56" s="25"/>
      <c r="H56" s="25"/>
      <c r="I56" s="25"/>
      <c r="J56" s="25"/>
      <c r="K56" s="25"/>
    </row>
    <row r="57" spans="1:11" s="23" customFormat="1" ht="19.95" customHeight="1" x14ac:dyDescent="0.25">
      <c r="A57" s="355">
        <f t="shared" si="0"/>
        <v>49</v>
      </c>
      <c r="B57" s="356" t="s">
        <v>156</v>
      </c>
      <c r="C57" s="330" t="s">
        <v>325</v>
      </c>
      <c r="D57" s="339" t="s">
        <v>606</v>
      </c>
      <c r="E57" s="345">
        <f t="shared" si="1"/>
        <v>49</v>
      </c>
      <c r="G57" s="25"/>
      <c r="H57" s="25"/>
      <c r="I57" s="25"/>
      <c r="J57" s="25"/>
      <c r="K57" s="25"/>
    </row>
    <row r="58" spans="1:11" s="23" customFormat="1" ht="19.95" customHeight="1" x14ac:dyDescent="0.25">
      <c r="A58" s="355">
        <f t="shared" si="0"/>
        <v>50</v>
      </c>
      <c r="B58" s="359" t="s">
        <v>342</v>
      </c>
      <c r="C58" s="330" t="s">
        <v>347</v>
      </c>
      <c r="D58" s="339" t="s">
        <v>629</v>
      </c>
      <c r="E58" s="345">
        <f t="shared" si="1"/>
        <v>50</v>
      </c>
      <c r="F58" s="117"/>
      <c r="G58" s="25"/>
      <c r="H58" s="25"/>
      <c r="I58" s="25"/>
      <c r="J58" s="25"/>
      <c r="K58" s="25"/>
    </row>
    <row r="59" spans="1:11" s="23" customFormat="1" ht="19.95" customHeight="1" x14ac:dyDescent="0.25">
      <c r="A59" s="355">
        <f t="shared" si="0"/>
        <v>51</v>
      </c>
      <c r="B59" s="360" t="s">
        <v>162</v>
      </c>
      <c r="C59" s="333" t="s">
        <v>346</v>
      </c>
      <c r="D59" s="339" t="s">
        <v>550</v>
      </c>
      <c r="E59" s="345">
        <f t="shared" si="1"/>
        <v>51</v>
      </c>
      <c r="G59" s="25"/>
      <c r="H59" s="25"/>
      <c r="I59" s="25"/>
      <c r="J59" s="25"/>
      <c r="K59" s="25"/>
    </row>
    <row r="60" spans="1:11" s="23" customFormat="1" ht="19.95" customHeight="1" x14ac:dyDescent="0.25">
      <c r="A60" s="355">
        <f t="shared" si="0"/>
        <v>52</v>
      </c>
      <c r="B60" s="357" t="s">
        <v>199</v>
      </c>
      <c r="C60" s="329" t="s">
        <v>83</v>
      </c>
      <c r="D60" s="339" t="s">
        <v>622</v>
      </c>
      <c r="E60" s="345">
        <f t="shared" si="1"/>
        <v>52</v>
      </c>
      <c r="G60" s="25"/>
      <c r="H60" s="25"/>
      <c r="I60" s="25"/>
      <c r="J60" s="25"/>
      <c r="K60" s="25"/>
    </row>
    <row r="61" spans="1:11" s="23" customFormat="1" ht="19.95" customHeight="1" x14ac:dyDescent="0.25">
      <c r="A61" s="355">
        <f t="shared" si="0"/>
        <v>53</v>
      </c>
      <c r="B61" s="356" t="s">
        <v>283</v>
      </c>
      <c r="C61" s="330" t="s">
        <v>335</v>
      </c>
      <c r="D61" s="339" t="s">
        <v>622</v>
      </c>
      <c r="E61" s="345">
        <f t="shared" si="1"/>
        <v>53</v>
      </c>
      <c r="G61" s="25"/>
      <c r="H61" s="25"/>
      <c r="I61" s="25"/>
      <c r="J61" s="25"/>
      <c r="K61" s="25"/>
    </row>
    <row r="62" spans="1:11" s="23" customFormat="1" ht="19.95" customHeight="1" x14ac:dyDescent="0.25">
      <c r="A62" s="355">
        <f t="shared" si="0"/>
        <v>54</v>
      </c>
      <c r="B62" s="360" t="s">
        <v>376</v>
      </c>
      <c r="C62" s="333" t="s">
        <v>346</v>
      </c>
      <c r="D62" s="339" t="s">
        <v>552</v>
      </c>
      <c r="E62" s="345">
        <f t="shared" si="1"/>
        <v>54</v>
      </c>
      <c r="G62" s="25"/>
      <c r="H62" s="25"/>
      <c r="I62" s="25"/>
      <c r="J62" s="25"/>
      <c r="K62" s="25"/>
    </row>
    <row r="63" spans="1:11" s="23" customFormat="1" ht="19.95" customHeight="1" x14ac:dyDescent="0.25">
      <c r="A63" s="355">
        <f t="shared" si="0"/>
        <v>55</v>
      </c>
      <c r="B63" s="360" t="s">
        <v>193</v>
      </c>
      <c r="C63" s="329" t="s">
        <v>84</v>
      </c>
      <c r="D63" s="339" t="s">
        <v>614</v>
      </c>
      <c r="E63" s="345">
        <f t="shared" si="1"/>
        <v>55</v>
      </c>
      <c r="G63" s="25"/>
      <c r="H63" s="25"/>
      <c r="I63" s="25"/>
      <c r="J63" s="25"/>
      <c r="K63" s="25"/>
    </row>
    <row r="64" spans="1:11" s="23" customFormat="1" ht="19.95" customHeight="1" x14ac:dyDescent="0.25">
      <c r="A64" s="355">
        <f t="shared" si="0"/>
        <v>56</v>
      </c>
      <c r="B64" s="357" t="s">
        <v>197</v>
      </c>
      <c r="C64" s="329" t="s">
        <v>83</v>
      </c>
      <c r="D64" s="339" t="s">
        <v>647</v>
      </c>
      <c r="E64" s="345">
        <f t="shared" si="1"/>
        <v>56</v>
      </c>
      <c r="G64" s="25"/>
      <c r="H64" s="25"/>
      <c r="I64" s="25"/>
      <c r="J64" s="25"/>
      <c r="K64" s="25"/>
    </row>
    <row r="65" spans="1:11" s="23" customFormat="1" ht="19.95" customHeight="1" x14ac:dyDescent="0.25">
      <c r="A65" s="355">
        <f t="shared" si="0"/>
        <v>57</v>
      </c>
      <c r="B65" s="357" t="s">
        <v>254</v>
      </c>
      <c r="C65" s="332" t="s">
        <v>258</v>
      </c>
      <c r="D65" s="339" t="s">
        <v>590</v>
      </c>
      <c r="E65" s="345">
        <f t="shared" si="1"/>
        <v>57</v>
      </c>
      <c r="G65" s="25"/>
      <c r="H65" s="25"/>
      <c r="I65" s="25"/>
      <c r="J65" s="25"/>
      <c r="K65" s="25"/>
    </row>
    <row r="66" spans="1:11" s="23" customFormat="1" ht="19.95" customHeight="1" x14ac:dyDescent="0.25">
      <c r="A66" s="355">
        <f t="shared" si="0"/>
        <v>58</v>
      </c>
      <c r="B66" s="359" t="s">
        <v>341</v>
      </c>
      <c r="C66" s="330" t="s">
        <v>347</v>
      </c>
      <c r="D66" s="339" t="s">
        <v>628</v>
      </c>
      <c r="E66" s="345">
        <f t="shared" si="1"/>
        <v>58</v>
      </c>
      <c r="G66" s="25"/>
      <c r="H66" s="25"/>
      <c r="I66" s="25"/>
      <c r="J66" s="25"/>
      <c r="K66" s="25"/>
    </row>
    <row r="67" spans="1:11" s="23" customFormat="1" ht="19.95" customHeight="1" x14ac:dyDescent="0.25">
      <c r="A67" s="355">
        <f t="shared" si="0"/>
        <v>59</v>
      </c>
      <c r="B67" s="357" t="s">
        <v>368</v>
      </c>
      <c r="C67" s="330" t="s">
        <v>133</v>
      </c>
      <c r="D67" s="339" t="s">
        <v>583</v>
      </c>
      <c r="E67" s="345">
        <f t="shared" si="1"/>
        <v>59</v>
      </c>
      <c r="G67" s="25"/>
      <c r="H67" s="25"/>
      <c r="I67" s="25"/>
      <c r="J67" s="25"/>
      <c r="K67" s="25"/>
    </row>
    <row r="68" spans="1:11" s="23" customFormat="1" ht="19.95" customHeight="1" x14ac:dyDescent="0.25">
      <c r="A68" s="355">
        <f t="shared" si="0"/>
        <v>60</v>
      </c>
      <c r="B68" s="361" t="s">
        <v>171</v>
      </c>
      <c r="C68" s="330" t="s">
        <v>165</v>
      </c>
      <c r="D68" s="339" t="s">
        <v>465</v>
      </c>
      <c r="E68" s="345">
        <f t="shared" si="1"/>
        <v>60</v>
      </c>
      <c r="G68" s="25"/>
      <c r="H68" s="25"/>
      <c r="I68" s="25"/>
      <c r="J68" s="25"/>
      <c r="K68" s="25"/>
    </row>
    <row r="69" spans="1:11" s="23" customFormat="1" ht="19.95" customHeight="1" x14ac:dyDescent="0.25">
      <c r="A69" s="355">
        <f t="shared" si="0"/>
        <v>61</v>
      </c>
      <c r="B69" s="362" t="s">
        <v>168</v>
      </c>
      <c r="C69" s="330" t="s">
        <v>165</v>
      </c>
      <c r="D69" s="339" t="s">
        <v>464</v>
      </c>
      <c r="E69" s="345">
        <f t="shared" si="1"/>
        <v>61</v>
      </c>
      <c r="G69" s="25"/>
      <c r="H69" s="25"/>
      <c r="I69" s="25"/>
      <c r="J69" s="25"/>
      <c r="K69" s="25"/>
    </row>
    <row r="70" spans="1:11" s="23" customFormat="1" ht="19.95" customHeight="1" x14ac:dyDescent="0.25">
      <c r="A70" s="355">
        <f t="shared" si="0"/>
        <v>62</v>
      </c>
      <c r="B70" s="357" t="s">
        <v>125</v>
      </c>
      <c r="C70" s="330" t="s">
        <v>133</v>
      </c>
      <c r="D70" s="339" t="s">
        <v>577</v>
      </c>
      <c r="E70" s="345">
        <f t="shared" si="1"/>
        <v>62</v>
      </c>
      <c r="G70" s="25"/>
      <c r="H70" s="25"/>
      <c r="I70" s="25"/>
      <c r="J70" s="25"/>
      <c r="K70" s="25"/>
    </row>
    <row r="71" spans="1:11" s="23" customFormat="1" ht="19.95" customHeight="1" x14ac:dyDescent="0.25">
      <c r="A71" s="355">
        <f t="shared" si="0"/>
        <v>63</v>
      </c>
      <c r="B71" s="357" t="s">
        <v>130</v>
      </c>
      <c r="C71" s="330" t="s">
        <v>133</v>
      </c>
      <c r="D71" s="339" t="s">
        <v>582</v>
      </c>
      <c r="E71" s="345">
        <f t="shared" si="1"/>
        <v>63</v>
      </c>
      <c r="G71" s="25"/>
      <c r="H71" s="25"/>
      <c r="I71" s="25"/>
      <c r="J71" s="25"/>
      <c r="K71" s="25"/>
    </row>
    <row r="72" spans="1:11" s="23" customFormat="1" ht="19.95" customHeight="1" x14ac:dyDescent="0.25">
      <c r="A72" s="355">
        <f t="shared" si="0"/>
        <v>64</v>
      </c>
      <c r="B72" s="356" t="s">
        <v>151</v>
      </c>
      <c r="C72" s="330" t="s">
        <v>325</v>
      </c>
      <c r="D72" s="339" t="s">
        <v>601</v>
      </c>
      <c r="E72" s="345">
        <f t="shared" si="1"/>
        <v>64</v>
      </c>
      <c r="G72" s="25"/>
      <c r="H72" s="25"/>
      <c r="I72" s="25"/>
      <c r="J72" s="25"/>
      <c r="K72" s="25"/>
    </row>
    <row r="73" spans="1:11" s="23" customFormat="1" ht="19.95" customHeight="1" x14ac:dyDescent="0.25">
      <c r="A73" s="355">
        <f t="shared" si="0"/>
        <v>65</v>
      </c>
      <c r="B73" s="360" t="s">
        <v>216</v>
      </c>
      <c r="C73" s="329" t="s">
        <v>349</v>
      </c>
      <c r="D73" s="339" t="s">
        <v>458</v>
      </c>
      <c r="E73" s="345">
        <f t="shared" si="1"/>
        <v>65</v>
      </c>
      <c r="G73" s="25"/>
      <c r="H73" s="25"/>
      <c r="I73" s="25"/>
      <c r="J73" s="25"/>
      <c r="K73" s="25"/>
    </row>
    <row r="74" spans="1:11" s="23" customFormat="1" ht="19.95" customHeight="1" x14ac:dyDescent="0.25">
      <c r="A74" s="355">
        <f t="shared" si="0"/>
        <v>66</v>
      </c>
      <c r="B74" s="357" t="s">
        <v>367</v>
      </c>
      <c r="C74" s="330" t="s">
        <v>266</v>
      </c>
      <c r="D74" s="339" t="s">
        <v>524</v>
      </c>
      <c r="E74" s="345">
        <f t="shared" si="1"/>
        <v>66</v>
      </c>
      <c r="G74" s="25"/>
      <c r="H74" s="25"/>
      <c r="I74" s="25"/>
      <c r="J74" s="25"/>
      <c r="K74" s="25"/>
    </row>
    <row r="75" spans="1:11" s="23" customFormat="1" ht="19.95" customHeight="1" x14ac:dyDescent="0.25">
      <c r="A75" s="355">
        <f t="shared" ref="A75:A138" si="3">A74+1</f>
        <v>67</v>
      </c>
      <c r="B75" s="363" t="s">
        <v>413</v>
      </c>
      <c r="C75" s="329" t="s">
        <v>334</v>
      </c>
      <c r="D75" s="339" t="s">
        <v>635</v>
      </c>
      <c r="E75" s="345">
        <f t="shared" ref="E75:E138" si="4">E74+1</f>
        <v>67</v>
      </c>
      <c r="G75" s="25"/>
      <c r="H75" s="25"/>
      <c r="I75" s="25"/>
      <c r="J75" s="25"/>
      <c r="K75" s="25"/>
    </row>
    <row r="76" spans="1:11" s="23" customFormat="1" ht="19.95" customHeight="1" x14ac:dyDescent="0.25">
      <c r="A76" s="355">
        <f t="shared" si="3"/>
        <v>68</v>
      </c>
      <c r="B76" s="356" t="s">
        <v>374</v>
      </c>
      <c r="C76" s="331" t="s">
        <v>117</v>
      </c>
      <c r="D76" s="339" t="s">
        <v>545</v>
      </c>
      <c r="E76" s="345">
        <f t="shared" si="4"/>
        <v>68</v>
      </c>
      <c r="G76" s="25"/>
      <c r="H76" s="25"/>
      <c r="I76" s="25"/>
      <c r="J76" s="25"/>
      <c r="K76" s="25"/>
    </row>
    <row r="77" spans="1:11" s="23" customFormat="1" ht="19.95" customHeight="1" x14ac:dyDescent="0.25">
      <c r="A77" s="355">
        <f t="shared" si="3"/>
        <v>69</v>
      </c>
      <c r="B77" s="357" t="s">
        <v>257</v>
      </c>
      <c r="C77" s="332" t="s">
        <v>258</v>
      </c>
      <c r="D77" s="339" t="s">
        <v>545</v>
      </c>
      <c r="E77" s="345">
        <f t="shared" si="4"/>
        <v>69</v>
      </c>
      <c r="G77" s="25"/>
      <c r="H77" s="25"/>
      <c r="I77" s="25"/>
      <c r="J77" s="25"/>
      <c r="K77" s="25"/>
    </row>
    <row r="78" spans="1:11" s="23" customFormat="1" ht="19.95" customHeight="1" x14ac:dyDescent="0.25">
      <c r="A78" s="355">
        <f t="shared" si="3"/>
        <v>70</v>
      </c>
      <c r="B78" s="357" t="s">
        <v>127</v>
      </c>
      <c r="C78" s="330" t="s">
        <v>133</v>
      </c>
      <c r="D78" s="339" t="s">
        <v>579</v>
      </c>
      <c r="E78" s="345">
        <f t="shared" si="4"/>
        <v>70</v>
      </c>
      <c r="G78" s="25"/>
      <c r="H78" s="25"/>
      <c r="I78" s="25"/>
      <c r="J78" s="25"/>
      <c r="K78" s="25"/>
    </row>
    <row r="79" spans="1:11" s="23" customFormat="1" ht="19.95" customHeight="1" x14ac:dyDescent="0.25">
      <c r="A79" s="355">
        <f t="shared" si="3"/>
        <v>71</v>
      </c>
      <c r="B79" s="358" t="s">
        <v>244</v>
      </c>
      <c r="C79" s="329" t="s">
        <v>334</v>
      </c>
      <c r="D79" s="339" t="s">
        <v>631</v>
      </c>
      <c r="E79" s="345">
        <f t="shared" si="4"/>
        <v>71</v>
      </c>
      <c r="G79" s="25"/>
      <c r="H79" s="25"/>
      <c r="I79" s="25"/>
      <c r="J79" s="25"/>
      <c r="K79" s="25"/>
    </row>
    <row r="80" spans="1:11" s="23" customFormat="1" ht="19.95" customHeight="1" x14ac:dyDescent="0.25">
      <c r="A80" s="355">
        <f t="shared" si="3"/>
        <v>72</v>
      </c>
      <c r="B80" s="357" t="s">
        <v>129</v>
      </c>
      <c r="C80" s="330" t="s">
        <v>133</v>
      </c>
      <c r="D80" s="339" t="s">
        <v>581</v>
      </c>
      <c r="E80" s="345">
        <f t="shared" si="4"/>
        <v>72</v>
      </c>
      <c r="G80" s="25"/>
      <c r="H80" s="25"/>
      <c r="I80" s="25"/>
      <c r="J80" s="25"/>
      <c r="K80" s="25"/>
    </row>
    <row r="81" spans="1:11" s="23" customFormat="1" ht="19.95" customHeight="1" x14ac:dyDescent="0.25">
      <c r="A81" s="355">
        <f t="shared" si="3"/>
        <v>73</v>
      </c>
      <c r="B81" s="356" t="s">
        <v>227</v>
      </c>
      <c r="C81" s="332" t="s">
        <v>226</v>
      </c>
      <c r="D81" s="339" t="s">
        <v>437</v>
      </c>
      <c r="E81" s="345">
        <f t="shared" si="4"/>
        <v>73</v>
      </c>
      <c r="G81" s="25"/>
      <c r="H81" s="25"/>
      <c r="I81" s="25"/>
      <c r="J81" s="25"/>
      <c r="K81" s="25"/>
    </row>
    <row r="82" spans="1:11" s="23" customFormat="1" ht="19.95" customHeight="1" x14ac:dyDescent="0.25">
      <c r="A82" s="355">
        <f t="shared" si="3"/>
        <v>74</v>
      </c>
      <c r="B82" s="357" t="s">
        <v>265</v>
      </c>
      <c r="C82" s="330" t="s">
        <v>266</v>
      </c>
      <c r="D82" s="339" t="s">
        <v>529</v>
      </c>
      <c r="E82" s="345">
        <f t="shared" si="4"/>
        <v>74</v>
      </c>
      <c r="G82" s="25"/>
      <c r="H82" s="25"/>
      <c r="I82" s="25"/>
      <c r="J82" s="25"/>
      <c r="K82" s="25"/>
    </row>
    <row r="83" spans="1:11" s="23" customFormat="1" ht="19.95" customHeight="1" x14ac:dyDescent="0.25">
      <c r="A83" s="355">
        <f t="shared" si="3"/>
        <v>75</v>
      </c>
      <c r="B83" s="356" t="s">
        <v>278</v>
      </c>
      <c r="C83" s="330" t="s">
        <v>335</v>
      </c>
      <c r="D83" s="339" t="s">
        <v>617</v>
      </c>
      <c r="E83" s="345">
        <f t="shared" si="4"/>
        <v>75</v>
      </c>
      <c r="G83" s="25"/>
      <c r="H83" s="25"/>
      <c r="I83" s="25"/>
      <c r="J83" s="25"/>
      <c r="K83" s="25"/>
    </row>
    <row r="84" spans="1:11" s="23" customFormat="1" ht="19.95" customHeight="1" x14ac:dyDescent="0.25">
      <c r="A84" s="355">
        <f t="shared" si="3"/>
        <v>76</v>
      </c>
      <c r="B84" s="357" t="s">
        <v>300</v>
      </c>
      <c r="C84" s="332" t="s">
        <v>348</v>
      </c>
      <c r="D84" s="339" t="s">
        <v>515</v>
      </c>
      <c r="E84" s="345">
        <f t="shared" si="4"/>
        <v>76</v>
      </c>
      <c r="G84" s="25"/>
      <c r="H84" s="25"/>
      <c r="I84" s="25"/>
      <c r="J84" s="25"/>
      <c r="K84" s="25"/>
    </row>
    <row r="85" spans="1:11" s="23" customFormat="1" ht="19.95" customHeight="1" x14ac:dyDescent="0.25">
      <c r="A85" s="355">
        <f t="shared" si="3"/>
        <v>77</v>
      </c>
      <c r="B85" s="357" t="s">
        <v>303</v>
      </c>
      <c r="C85" s="332" t="s">
        <v>348</v>
      </c>
      <c r="D85" s="339" t="s">
        <v>518</v>
      </c>
      <c r="E85" s="345">
        <f t="shared" si="4"/>
        <v>77</v>
      </c>
      <c r="G85" s="25"/>
      <c r="H85" s="25"/>
      <c r="I85" s="25"/>
      <c r="J85" s="25"/>
      <c r="K85" s="25"/>
    </row>
    <row r="86" spans="1:11" s="23" customFormat="1" ht="19.95" customHeight="1" x14ac:dyDescent="0.25">
      <c r="A86" s="355">
        <f t="shared" si="3"/>
        <v>78</v>
      </c>
      <c r="B86" s="357" t="s">
        <v>128</v>
      </c>
      <c r="C86" s="330" t="s">
        <v>133</v>
      </c>
      <c r="D86" s="339" t="s">
        <v>580</v>
      </c>
      <c r="E86" s="345">
        <f t="shared" si="4"/>
        <v>78</v>
      </c>
      <c r="G86" s="25"/>
      <c r="H86" s="25"/>
      <c r="I86" s="25"/>
      <c r="J86" s="25"/>
      <c r="K86" s="25"/>
    </row>
    <row r="87" spans="1:11" s="23" customFormat="1" ht="19.95" customHeight="1" x14ac:dyDescent="0.25">
      <c r="A87" s="355">
        <f t="shared" si="3"/>
        <v>79</v>
      </c>
      <c r="B87" s="357" t="s">
        <v>299</v>
      </c>
      <c r="C87" s="332" t="s">
        <v>348</v>
      </c>
      <c r="D87" s="339" t="s">
        <v>514</v>
      </c>
      <c r="E87" s="345">
        <f t="shared" si="4"/>
        <v>79</v>
      </c>
      <c r="G87" s="25"/>
      <c r="H87" s="25"/>
      <c r="I87" s="25"/>
      <c r="J87" s="25"/>
      <c r="K87" s="25"/>
    </row>
    <row r="88" spans="1:11" s="23" customFormat="1" ht="19.95" customHeight="1" x14ac:dyDescent="0.25">
      <c r="A88" s="355">
        <f t="shared" si="3"/>
        <v>80</v>
      </c>
      <c r="B88" s="357" t="s">
        <v>304</v>
      </c>
      <c r="C88" s="332" t="s">
        <v>348</v>
      </c>
      <c r="D88" s="339" t="s">
        <v>519</v>
      </c>
      <c r="E88" s="345">
        <f t="shared" si="4"/>
        <v>80</v>
      </c>
      <c r="G88" s="25"/>
      <c r="H88" s="25"/>
      <c r="I88" s="25"/>
      <c r="J88" s="25"/>
      <c r="K88" s="25"/>
    </row>
    <row r="89" spans="1:11" s="23" customFormat="1" ht="19.95" customHeight="1" x14ac:dyDescent="0.25">
      <c r="A89" s="355">
        <f t="shared" si="3"/>
        <v>81</v>
      </c>
      <c r="B89" s="357" t="s">
        <v>305</v>
      </c>
      <c r="C89" s="332" t="s">
        <v>348</v>
      </c>
      <c r="D89" s="339" t="s">
        <v>520</v>
      </c>
      <c r="E89" s="345">
        <f t="shared" si="4"/>
        <v>81</v>
      </c>
      <c r="G89" s="25"/>
      <c r="H89" s="25"/>
      <c r="I89" s="25"/>
      <c r="J89" s="25"/>
      <c r="K89" s="25"/>
    </row>
    <row r="90" spans="1:11" s="23" customFormat="1" ht="19.95" customHeight="1" x14ac:dyDescent="0.25">
      <c r="A90" s="355">
        <f t="shared" si="3"/>
        <v>82</v>
      </c>
      <c r="B90" s="357" t="s">
        <v>330</v>
      </c>
      <c r="C90" s="329" t="s">
        <v>164</v>
      </c>
      <c r="D90" s="339" t="s">
        <v>572</v>
      </c>
      <c r="E90" s="345">
        <f t="shared" si="4"/>
        <v>82</v>
      </c>
      <c r="G90" s="25"/>
      <c r="H90" s="25"/>
      <c r="I90" s="25"/>
      <c r="J90" s="25"/>
      <c r="K90" s="25"/>
    </row>
    <row r="91" spans="1:11" s="23" customFormat="1" ht="19.95" customHeight="1" x14ac:dyDescent="0.25">
      <c r="A91" s="355">
        <f t="shared" si="3"/>
        <v>83</v>
      </c>
      <c r="B91" s="358" t="s">
        <v>243</v>
      </c>
      <c r="C91" s="329" t="s">
        <v>334</v>
      </c>
      <c r="D91" s="339" t="s">
        <v>630</v>
      </c>
      <c r="E91" s="345">
        <f t="shared" si="4"/>
        <v>83</v>
      </c>
      <c r="G91" s="25"/>
      <c r="H91" s="25"/>
      <c r="I91" s="25"/>
      <c r="J91" s="25"/>
      <c r="K91" s="25"/>
    </row>
    <row r="92" spans="1:11" s="23" customFormat="1" ht="19.95" customHeight="1" x14ac:dyDescent="0.25">
      <c r="A92" s="355">
        <f t="shared" si="3"/>
        <v>84</v>
      </c>
      <c r="B92" s="356" t="s">
        <v>307</v>
      </c>
      <c r="C92" s="333" t="s">
        <v>315</v>
      </c>
      <c r="D92" s="339" t="s">
        <v>498</v>
      </c>
      <c r="E92" s="345">
        <f t="shared" si="4"/>
        <v>84</v>
      </c>
      <c r="G92" s="25"/>
      <c r="H92" s="25"/>
      <c r="I92" s="25"/>
      <c r="J92" s="25"/>
      <c r="K92" s="25"/>
    </row>
    <row r="93" spans="1:11" s="23" customFormat="1" ht="19.95" customHeight="1" x14ac:dyDescent="0.25">
      <c r="A93" s="355">
        <f t="shared" si="3"/>
        <v>85</v>
      </c>
      <c r="B93" s="356" t="s">
        <v>175</v>
      </c>
      <c r="C93" s="331" t="s">
        <v>117</v>
      </c>
      <c r="D93" s="339" t="s">
        <v>541</v>
      </c>
      <c r="E93" s="345">
        <f t="shared" si="4"/>
        <v>85</v>
      </c>
      <c r="G93" s="25"/>
      <c r="H93" s="25"/>
      <c r="I93" s="25"/>
      <c r="J93" s="25"/>
      <c r="K93" s="25"/>
    </row>
    <row r="94" spans="1:11" s="23" customFormat="1" ht="19.95" customHeight="1" x14ac:dyDescent="0.25">
      <c r="A94" s="355">
        <f t="shared" si="3"/>
        <v>86</v>
      </c>
      <c r="B94" s="356" t="s">
        <v>322</v>
      </c>
      <c r="C94" s="329" t="s">
        <v>324</v>
      </c>
      <c r="D94" s="339" t="s">
        <v>641</v>
      </c>
      <c r="E94" s="345">
        <f t="shared" si="4"/>
        <v>86</v>
      </c>
      <c r="G94" s="25"/>
      <c r="H94" s="25"/>
      <c r="I94" s="25"/>
      <c r="J94" s="25"/>
      <c r="K94" s="25"/>
    </row>
    <row r="95" spans="1:11" s="23" customFormat="1" ht="19.95" customHeight="1" x14ac:dyDescent="0.25">
      <c r="A95" s="355">
        <f t="shared" si="3"/>
        <v>87</v>
      </c>
      <c r="B95" s="358" t="s">
        <v>247</v>
      </c>
      <c r="C95" s="329" t="s">
        <v>334</v>
      </c>
      <c r="D95" s="339" t="s">
        <v>633</v>
      </c>
      <c r="E95" s="345">
        <f t="shared" si="4"/>
        <v>87</v>
      </c>
      <c r="G95" s="25"/>
      <c r="H95" s="25"/>
      <c r="I95" s="25"/>
      <c r="J95" s="25"/>
      <c r="K95" s="25"/>
    </row>
    <row r="96" spans="1:11" s="23" customFormat="1" ht="19.95" customHeight="1" x14ac:dyDescent="0.25">
      <c r="A96" s="355">
        <f t="shared" si="3"/>
        <v>88</v>
      </c>
      <c r="B96" s="357" t="s">
        <v>362</v>
      </c>
      <c r="C96" s="330" t="s">
        <v>119</v>
      </c>
      <c r="D96" s="339" t="s">
        <v>510</v>
      </c>
      <c r="E96" s="345">
        <f t="shared" si="4"/>
        <v>88</v>
      </c>
      <c r="G96" s="25"/>
      <c r="H96" s="25"/>
      <c r="I96" s="25"/>
      <c r="J96" s="25"/>
      <c r="K96" s="25"/>
    </row>
    <row r="97" spans="1:11" s="23" customFormat="1" ht="19.95" customHeight="1" x14ac:dyDescent="0.25">
      <c r="A97" s="355">
        <f t="shared" si="3"/>
        <v>89</v>
      </c>
      <c r="B97" s="360" t="s">
        <v>161</v>
      </c>
      <c r="C97" s="333" t="s">
        <v>346</v>
      </c>
      <c r="D97" s="339" t="s">
        <v>549</v>
      </c>
      <c r="E97" s="345">
        <f t="shared" si="4"/>
        <v>89</v>
      </c>
      <c r="G97" s="25"/>
      <c r="H97" s="25"/>
      <c r="I97" s="25"/>
      <c r="J97" s="25"/>
      <c r="K97" s="25"/>
    </row>
    <row r="98" spans="1:11" s="23" customFormat="1" ht="19.95" customHeight="1" x14ac:dyDescent="0.25">
      <c r="A98" s="355">
        <f t="shared" si="3"/>
        <v>90</v>
      </c>
      <c r="B98" s="360" t="s">
        <v>158</v>
      </c>
      <c r="C98" s="333" t="s">
        <v>346</v>
      </c>
      <c r="D98" s="339" t="s">
        <v>662</v>
      </c>
      <c r="E98" s="345">
        <f t="shared" si="4"/>
        <v>90</v>
      </c>
      <c r="G98" s="25"/>
      <c r="H98" s="25"/>
      <c r="I98" s="25"/>
      <c r="J98" s="25"/>
      <c r="K98" s="25"/>
    </row>
    <row r="99" spans="1:11" s="23" customFormat="1" ht="19.95" customHeight="1" x14ac:dyDescent="0.25">
      <c r="A99" s="355">
        <f t="shared" si="3"/>
        <v>91</v>
      </c>
      <c r="B99" s="360" t="s">
        <v>234</v>
      </c>
      <c r="C99" s="334" t="s">
        <v>242</v>
      </c>
      <c r="D99" s="339" t="s">
        <v>444</v>
      </c>
      <c r="E99" s="345">
        <f t="shared" si="4"/>
        <v>91</v>
      </c>
      <c r="G99" s="25"/>
      <c r="H99" s="25"/>
      <c r="I99" s="25"/>
      <c r="J99" s="25"/>
      <c r="K99" s="25"/>
    </row>
    <row r="100" spans="1:11" s="23" customFormat="1" ht="19.95" customHeight="1" x14ac:dyDescent="0.25">
      <c r="A100" s="355">
        <f t="shared" si="3"/>
        <v>92</v>
      </c>
      <c r="B100" s="357" t="s">
        <v>262</v>
      </c>
      <c r="C100" s="330" t="s">
        <v>266</v>
      </c>
      <c r="D100" s="339" t="s">
        <v>526</v>
      </c>
      <c r="E100" s="345">
        <f t="shared" si="4"/>
        <v>92</v>
      </c>
      <c r="G100" s="25"/>
      <c r="H100" s="25"/>
      <c r="I100" s="25"/>
      <c r="J100" s="25"/>
      <c r="K100" s="25"/>
    </row>
    <row r="101" spans="1:11" s="23" customFormat="1" ht="19.95" customHeight="1" x14ac:dyDescent="0.25">
      <c r="A101" s="355">
        <f t="shared" si="3"/>
        <v>93</v>
      </c>
      <c r="B101" s="358" t="s">
        <v>248</v>
      </c>
      <c r="C101" s="329" t="s">
        <v>334</v>
      </c>
      <c r="D101" s="339" t="s">
        <v>574</v>
      </c>
      <c r="E101" s="345">
        <f t="shared" si="4"/>
        <v>93</v>
      </c>
      <c r="G101" s="25"/>
      <c r="H101" s="25"/>
      <c r="I101" s="25"/>
      <c r="J101" s="25"/>
      <c r="K101" s="25"/>
    </row>
    <row r="102" spans="1:11" s="23" customFormat="1" ht="19.95" customHeight="1" x14ac:dyDescent="0.25">
      <c r="A102" s="355">
        <f t="shared" si="3"/>
        <v>94</v>
      </c>
      <c r="B102" s="357" t="s">
        <v>332</v>
      </c>
      <c r="C102" s="329" t="s">
        <v>164</v>
      </c>
      <c r="D102" s="339" t="s">
        <v>574</v>
      </c>
      <c r="E102" s="345">
        <f t="shared" si="4"/>
        <v>94</v>
      </c>
      <c r="G102" s="25"/>
      <c r="H102" s="25"/>
      <c r="I102" s="25"/>
      <c r="J102" s="25"/>
      <c r="K102" s="25"/>
    </row>
    <row r="103" spans="1:11" s="23" customFormat="1" ht="19.95" customHeight="1" x14ac:dyDescent="0.25">
      <c r="A103" s="355">
        <f t="shared" si="3"/>
        <v>95</v>
      </c>
      <c r="B103" s="356" t="s">
        <v>277</v>
      </c>
      <c r="C103" s="330" t="s">
        <v>335</v>
      </c>
      <c r="D103" s="339" t="s">
        <v>616</v>
      </c>
      <c r="E103" s="345">
        <f t="shared" si="4"/>
        <v>95</v>
      </c>
      <c r="G103" s="25"/>
      <c r="H103" s="25"/>
      <c r="I103" s="25"/>
      <c r="J103" s="25"/>
      <c r="K103" s="25"/>
    </row>
    <row r="104" spans="1:11" s="23" customFormat="1" ht="19.95" customHeight="1" x14ac:dyDescent="0.25">
      <c r="A104" s="355">
        <f t="shared" si="3"/>
        <v>96</v>
      </c>
      <c r="B104" s="364" t="s">
        <v>400</v>
      </c>
      <c r="C104" s="330" t="s">
        <v>345</v>
      </c>
      <c r="D104" s="339" t="s">
        <v>530</v>
      </c>
      <c r="E104" s="345">
        <f t="shared" si="4"/>
        <v>96</v>
      </c>
      <c r="G104" s="25"/>
      <c r="H104" s="25"/>
      <c r="I104" s="25"/>
      <c r="J104" s="25"/>
      <c r="K104" s="25"/>
    </row>
    <row r="105" spans="1:11" s="23" customFormat="1" ht="19.95" customHeight="1" x14ac:dyDescent="0.25">
      <c r="A105" s="355">
        <f t="shared" si="3"/>
        <v>97</v>
      </c>
      <c r="B105" s="362" t="s">
        <v>167</v>
      </c>
      <c r="C105" s="330" t="s">
        <v>165</v>
      </c>
      <c r="D105" s="339" t="s">
        <v>461</v>
      </c>
      <c r="E105" s="345">
        <f t="shared" si="4"/>
        <v>97</v>
      </c>
      <c r="G105" s="25"/>
      <c r="H105" s="25"/>
      <c r="I105" s="25"/>
      <c r="J105" s="25"/>
      <c r="K105" s="25"/>
    </row>
    <row r="106" spans="1:11" s="23" customFormat="1" ht="19.95" customHeight="1" x14ac:dyDescent="0.25">
      <c r="A106" s="355">
        <f t="shared" si="3"/>
        <v>98</v>
      </c>
      <c r="B106" s="360" t="s">
        <v>350</v>
      </c>
      <c r="C106" s="329" t="s">
        <v>115</v>
      </c>
      <c r="D106" s="339" t="s">
        <v>560</v>
      </c>
      <c r="E106" s="345">
        <f t="shared" si="4"/>
        <v>98</v>
      </c>
      <c r="G106" s="25"/>
      <c r="H106" s="25"/>
      <c r="I106" s="25"/>
      <c r="J106" s="25"/>
      <c r="K106" s="25"/>
    </row>
    <row r="107" spans="1:11" s="23" customFormat="1" ht="19.95" customHeight="1" x14ac:dyDescent="0.25">
      <c r="A107" s="355">
        <f t="shared" si="3"/>
        <v>99</v>
      </c>
      <c r="B107" s="360" t="s">
        <v>159</v>
      </c>
      <c r="C107" s="333" t="s">
        <v>346</v>
      </c>
      <c r="D107" s="339" t="s">
        <v>547</v>
      </c>
      <c r="E107" s="345">
        <f t="shared" si="4"/>
        <v>99</v>
      </c>
      <c r="G107" s="25"/>
      <c r="H107" s="25"/>
      <c r="I107" s="25"/>
      <c r="J107" s="25"/>
      <c r="K107" s="25"/>
    </row>
    <row r="108" spans="1:11" s="23" customFormat="1" ht="19.95" customHeight="1" x14ac:dyDescent="0.25">
      <c r="A108" s="355">
        <f t="shared" si="3"/>
        <v>100</v>
      </c>
      <c r="B108" s="361" t="s">
        <v>333</v>
      </c>
      <c r="C108" s="329" t="s">
        <v>164</v>
      </c>
      <c r="D108" s="339" t="s">
        <v>575</v>
      </c>
      <c r="E108" s="345">
        <f t="shared" si="4"/>
        <v>100</v>
      </c>
      <c r="G108" s="25"/>
      <c r="H108" s="25"/>
      <c r="I108" s="25"/>
      <c r="J108" s="25"/>
      <c r="K108" s="25"/>
    </row>
    <row r="109" spans="1:11" s="23" customFormat="1" ht="19.95" customHeight="1" x14ac:dyDescent="0.25">
      <c r="A109" s="355">
        <f t="shared" si="3"/>
        <v>101</v>
      </c>
      <c r="B109" s="357" t="s">
        <v>251</v>
      </c>
      <c r="C109" s="332" t="s">
        <v>258</v>
      </c>
      <c r="D109" s="339" t="s">
        <v>585</v>
      </c>
      <c r="E109" s="345">
        <f t="shared" si="4"/>
        <v>101</v>
      </c>
      <c r="G109" s="25"/>
      <c r="H109" s="25"/>
      <c r="I109" s="25"/>
      <c r="J109" s="25"/>
      <c r="K109" s="25"/>
    </row>
    <row r="110" spans="1:11" s="23" customFormat="1" ht="19.95" customHeight="1" x14ac:dyDescent="0.25">
      <c r="A110" s="355">
        <f t="shared" si="3"/>
        <v>102</v>
      </c>
      <c r="B110" s="357" t="s">
        <v>360</v>
      </c>
      <c r="C110" s="330" t="s">
        <v>119</v>
      </c>
      <c r="D110" s="339" t="s">
        <v>500</v>
      </c>
      <c r="E110" s="345">
        <f t="shared" si="4"/>
        <v>102</v>
      </c>
      <c r="G110" s="25"/>
      <c r="H110" s="25"/>
      <c r="I110" s="25"/>
      <c r="J110" s="25"/>
      <c r="K110" s="25"/>
    </row>
    <row r="111" spans="1:11" s="23" customFormat="1" ht="19.95" customHeight="1" x14ac:dyDescent="0.25">
      <c r="A111" s="355">
        <f t="shared" si="3"/>
        <v>103</v>
      </c>
      <c r="B111" s="356" t="s">
        <v>309</v>
      </c>
      <c r="C111" s="333" t="s">
        <v>315</v>
      </c>
      <c r="D111" s="339" t="s">
        <v>500</v>
      </c>
      <c r="E111" s="345">
        <f t="shared" si="4"/>
        <v>103</v>
      </c>
      <c r="G111" s="25"/>
      <c r="H111" s="25"/>
      <c r="I111" s="25"/>
      <c r="J111" s="25"/>
      <c r="K111" s="25"/>
    </row>
    <row r="112" spans="1:11" s="23" customFormat="1" ht="19.95" customHeight="1" x14ac:dyDescent="0.25">
      <c r="A112" s="355">
        <f t="shared" si="3"/>
        <v>104</v>
      </c>
      <c r="B112" s="357" t="s">
        <v>252</v>
      </c>
      <c r="C112" s="332" t="s">
        <v>258</v>
      </c>
      <c r="D112" s="339" t="s">
        <v>586</v>
      </c>
      <c r="E112" s="345">
        <f t="shared" si="4"/>
        <v>104</v>
      </c>
      <c r="G112" s="25"/>
      <c r="H112" s="25"/>
      <c r="I112" s="25"/>
      <c r="J112" s="25"/>
      <c r="K112" s="25"/>
    </row>
    <row r="113" spans="1:11" s="23" customFormat="1" ht="19.95" customHeight="1" x14ac:dyDescent="0.25">
      <c r="A113" s="355">
        <f t="shared" si="3"/>
        <v>105</v>
      </c>
      <c r="B113" s="356" t="s">
        <v>370</v>
      </c>
      <c r="C113" s="331" t="s">
        <v>117</v>
      </c>
      <c r="D113" s="339" t="s">
        <v>540</v>
      </c>
      <c r="E113" s="345">
        <f t="shared" si="4"/>
        <v>105</v>
      </c>
      <c r="G113" s="25"/>
      <c r="H113" s="25"/>
      <c r="I113" s="25"/>
      <c r="J113" s="25"/>
      <c r="K113" s="25"/>
    </row>
    <row r="114" spans="1:11" s="23" customFormat="1" ht="19.95" customHeight="1" x14ac:dyDescent="0.25">
      <c r="A114" s="355">
        <f t="shared" si="3"/>
        <v>106</v>
      </c>
      <c r="B114" s="357" t="s">
        <v>126</v>
      </c>
      <c r="C114" s="330" t="s">
        <v>133</v>
      </c>
      <c r="D114" s="339" t="s">
        <v>578</v>
      </c>
      <c r="E114" s="345">
        <f t="shared" si="4"/>
        <v>106</v>
      </c>
      <c r="G114" s="25"/>
      <c r="H114" s="25"/>
      <c r="I114" s="25"/>
      <c r="J114" s="25"/>
      <c r="K114" s="25"/>
    </row>
    <row r="115" spans="1:11" s="23" customFormat="1" ht="19.95" customHeight="1" x14ac:dyDescent="0.25">
      <c r="A115" s="355">
        <f t="shared" si="3"/>
        <v>107</v>
      </c>
      <c r="B115" s="356" t="s">
        <v>138</v>
      </c>
      <c r="C115" s="330" t="s">
        <v>345</v>
      </c>
      <c r="D115" s="339" t="s">
        <v>536</v>
      </c>
      <c r="E115" s="345">
        <f t="shared" si="4"/>
        <v>107</v>
      </c>
      <c r="G115" s="25"/>
      <c r="H115" s="25"/>
      <c r="I115" s="25"/>
      <c r="J115" s="25"/>
      <c r="K115" s="25"/>
    </row>
    <row r="116" spans="1:11" s="23" customFormat="1" ht="19.95" customHeight="1" x14ac:dyDescent="0.25">
      <c r="A116" s="355">
        <f t="shared" si="3"/>
        <v>108</v>
      </c>
      <c r="B116" s="360" t="s">
        <v>160</v>
      </c>
      <c r="C116" s="333" t="s">
        <v>346</v>
      </c>
      <c r="D116" s="339" t="s">
        <v>548</v>
      </c>
      <c r="E116" s="345">
        <f t="shared" si="4"/>
        <v>108</v>
      </c>
      <c r="G116" s="25"/>
      <c r="H116" s="25"/>
      <c r="I116" s="25"/>
      <c r="J116" s="25"/>
      <c r="K116" s="25"/>
    </row>
    <row r="117" spans="1:11" s="23" customFormat="1" ht="19.95" customHeight="1" x14ac:dyDescent="0.25">
      <c r="A117" s="355">
        <f t="shared" si="3"/>
        <v>109</v>
      </c>
      <c r="B117" s="360" t="s">
        <v>355</v>
      </c>
      <c r="C117" s="329" t="s">
        <v>115</v>
      </c>
      <c r="D117" s="339" t="s">
        <v>565</v>
      </c>
      <c r="E117" s="345">
        <f t="shared" si="4"/>
        <v>109</v>
      </c>
      <c r="G117" s="25"/>
      <c r="H117" s="25"/>
      <c r="I117" s="25"/>
      <c r="J117" s="25"/>
      <c r="K117" s="25"/>
    </row>
    <row r="118" spans="1:11" s="23" customFormat="1" ht="19.95" customHeight="1" x14ac:dyDescent="0.25">
      <c r="A118" s="355">
        <f t="shared" si="3"/>
        <v>110</v>
      </c>
      <c r="B118" s="357" t="s">
        <v>196</v>
      </c>
      <c r="C118" s="329" t="s">
        <v>83</v>
      </c>
      <c r="D118" s="339" t="s">
        <v>646</v>
      </c>
      <c r="E118" s="345">
        <f t="shared" si="4"/>
        <v>110</v>
      </c>
      <c r="G118" s="25"/>
      <c r="H118" s="25"/>
      <c r="I118" s="25"/>
      <c r="J118" s="25"/>
      <c r="K118" s="25"/>
    </row>
    <row r="119" spans="1:11" s="23" customFormat="1" ht="19.95" customHeight="1" x14ac:dyDescent="0.25">
      <c r="A119" s="355">
        <f t="shared" si="3"/>
        <v>111</v>
      </c>
      <c r="B119" s="356" t="s">
        <v>149</v>
      </c>
      <c r="C119" s="330" t="s">
        <v>325</v>
      </c>
      <c r="D119" s="339" t="s">
        <v>599</v>
      </c>
      <c r="E119" s="345">
        <f t="shared" si="4"/>
        <v>111</v>
      </c>
      <c r="G119" s="25"/>
      <c r="H119" s="25"/>
      <c r="I119" s="25"/>
      <c r="J119" s="25"/>
      <c r="K119" s="25"/>
    </row>
    <row r="120" spans="1:11" s="23" customFormat="1" ht="19.95" customHeight="1" x14ac:dyDescent="0.25">
      <c r="A120" s="355">
        <f t="shared" si="3"/>
        <v>112</v>
      </c>
      <c r="B120" s="357" t="s">
        <v>221</v>
      </c>
      <c r="C120" s="330" t="s">
        <v>224</v>
      </c>
      <c r="D120" s="339" t="s">
        <v>487</v>
      </c>
      <c r="E120" s="345">
        <f t="shared" si="4"/>
        <v>112</v>
      </c>
      <c r="G120" s="25"/>
      <c r="H120" s="25"/>
      <c r="I120" s="25"/>
      <c r="J120" s="25"/>
      <c r="K120" s="25"/>
    </row>
    <row r="121" spans="1:11" s="23" customFormat="1" ht="19.95" customHeight="1" x14ac:dyDescent="0.25">
      <c r="A121" s="355">
        <f t="shared" si="3"/>
        <v>113</v>
      </c>
      <c r="B121" s="360" t="s">
        <v>163</v>
      </c>
      <c r="C121" s="333" t="s">
        <v>346</v>
      </c>
      <c r="D121" s="339" t="s">
        <v>551</v>
      </c>
      <c r="E121" s="345">
        <f t="shared" si="4"/>
        <v>113</v>
      </c>
      <c r="G121" s="25"/>
      <c r="H121" s="25"/>
      <c r="I121" s="25"/>
      <c r="J121" s="25"/>
      <c r="K121" s="25"/>
    </row>
    <row r="122" spans="1:11" s="23" customFormat="1" ht="19.95" customHeight="1" x14ac:dyDescent="0.25">
      <c r="A122" s="355">
        <f t="shared" si="3"/>
        <v>114</v>
      </c>
      <c r="B122" s="357" t="s">
        <v>219</v>
      </c>
      <c r="C122" s="330" t="s">
        <v>224</v>
      </c>
      <c r="D122" s="339" t="s">
        <v>485</v>
      </c>
      <c r="E122" s="345">
        <f t="shared" si="4"/>
        <v>114</v>
      </c>
      <c r="G122" s="25"/>
      <c r="H122" s="25"/>
      <c r="I122" s="25"/>
      <c r="J122" s="25"/>
      <c r="K122" s="25"/>
    </row>
    <row r="123" spans="1:11" s="23" customFormat="1" ht="19.95" customHeight="1" x14ac:dyDescent="0.25">
      <c r="A123" s="355">
        <f t="shared" si="3"/>
        <v>115</v>
      </c>
      <c r="B123" s="356" t="s">
        <v>135</v>
      </c>
      <c r="C123" s="330" t="s">
        <v>345</v>
      </c>
      <c r="D123" s="339" t="s">
        <v>537</v>
      </c>
      <c r="E123" s="345">
        <f t="shared" si="4"/>
        <v>115</v>
      </c>
      <c r="G123" s="25"/>
      <c r="H123" s="25"/>
      <c r="I123" s="25"/>
      <c r="J123" s="25"/>
      <c r="K123" s="25"/>
    </row>
    <row r="124" spans="1:11" s="23" customFormat="1" ht="19.95" customHeight="1" x14ac:dyDescent="0.25">
      <c r="A124" s="355">
        <f t="shared" si="3"/>
        <v>116</v>
      </c>
      <c r="B124" s="360" t="s">
        <v>187</v>
      </c>
      <c r="C124" s="329" t="s">
        <v>84</v>
      </c>
      <c r="D124" s="339" t="s">
        <v>608</v>
      </c>
      <c r="E124" s="345">
        <f t="shared" si="4"/>
        <v>116</v>
      </c>
      <c r="G124" s="25"/>
      <c r="H124" s="25"/>
      <c r="I124" s="25"/>
      <c r="J124" s="25"/>
      <c r="K124" s="25"/>
    </row>
    <row r="125" spans="1:11" s="23" customFormat="1" ht="19.95" customHeight="1" x14ac:dyDescent="0.25">
      <c r="A125" s="355">
        <f t="shared" si="3"/>
        <v>117</v>
      </c>
      <c r="B125" s="357" t="s">
        <v>259</v>
      </c>
      <c r="C125" s="330" t="s">
        <v>266</v>
      </c>
      <c r="D125" s="339" t="s">
        <v>522</v>
      </c>
      <c r="E125" s="345">
        <f t="shared" si="4"/>
        <v>117</v>
      </c>
      <c r="G125" s="25"/>
      <c r="H125" s="25"/>
      <c r="I125" s="25"/>
      <c r="J125" s="25"/>
      <c r="K125" s="25"/>
    </row>
    <row r="126" spans="1:11" s="23" customFormat="1" ht="19.95" customHeight="1" x14ac:dyDescent="0.25">
      <c r="A126" s="355">
        <f t="shared" si="3"/>
        <v>118</v>
      </c>
      <c r="B126" s="357" t="s">
        <v>331</v>
      </c>
      <c r="C126" s="329" t="s">
        <v>164</v>
      </c>
      <c r="D126" s="339" t="s">
        <v>573</v>
      </c>
      <c r="E126" s="345">
        <f t="shared" si="4"/>
        <v>118</v>
      </c>
      <c r="G126" s="25"/>
      <c r="H126" s="25"/>
      <c r="I126" s="25"/>
      <c r="J126" s="25"/>
      <c r="K126" s="25"/>
    </row>
    <row r="127" spans="1:11" s="23" customFormat="1" ht="19.95" customHeight="1" x14ac:dyDescent="0.25">
      <c r="A127" s="355">
        <f t="shared" si="3"/>
        <v>119</v>
      </c>
      <c r="B127" s="357" t="s">
        <v>218</v>
      </c>
      <c r="C127" s="330" t="s">
        <v>224</v>
      </c>
      <c r="D127" s="339" t="s">
        <v>484</v>
      </c>
      <c r="E127" s="345">
        <f t="shared" si="4"/>
        <v>119</v>
      </c>
      <c r="G127" s="25"/>
      <c r="H127" s="25"/>
      <c r="I127" s="25"/>
      <c r="J127" s="25"/>
      <c r="K127" s="25"/>
    </row>
    <row r="128" spans="1:11" s="23" customFormat="1" ht="19.95" customHeight="1" x14ac:dyDescent="0.25">
      <c r="A128" s="355">
        <f t="shared" si="3"/>
        <v>120</v>
      </c>
      <c r="B128" s="360" t="s">
        <v>157</v>
      </c>
      <c r="C128" s="333" t="s">
        <v>346</v>
      </c>
      <c r="D128" s="339" t="s">
        <v>546</v>
      </c>
      <c r="E128" s="345">
        <f t="shared" si="4"/>
        <v>120</v>
      </c>
      <c r="G128" s="25"/>
      <c r="H128" s="25"/>
      <c r="I128" s="25"/>
      <c r="J128" s="25"/>
      <c r="K128" s="25"/>
    </row>
    <row r="129" spans="1:11" s="23" customFormat="1" ht="19.95" customHeight="1" x14ac:dyDescent="0.25">
      <c r="A129" s="355">
        <f t="shared" si="3"/>
        <v>121</v>
      </c>
      <c r="B129" s="356" t="s">
        <v>310</v>
      </c>
      <c r="C129" s="333" t="s">
        <v>315</v>
      </c>
      <c r="D129" s="339" t="s">
        <v>501</v>
      </c>
      <c r="E129" s="345">
        <f t="shared" si="4"/>
        <v>121</v>
      </c>
      <c r="G129" s="25"/>
      <c r="H129" s="25"/>
      <c r="I129" s="25"/>
      <c r="J129" s="25"/>
      <c r="K129" s="25"/>
    </row>
    <row r="130" spans="1:11" s="23" customFormat="1" ht="19.95" customHeight="1" x14ac:dyDescent="0.25">
      <c r="A130" s="355">
        <f t="shared" si="3"/>
        <v>122</v>
      </c>
      <c r="B130" s="360" t="s">
        <v>354</v>
      </c>
      <c r="C130" s="329" t="s">
        <v>115</v>
      </c>
      <c r="D130" s="339" t="s">
        <v>564</v>
      </c>
      <c r="E130" s="345">
        <f t="shared" si="4"/>
        <v>122</v>
      </c>
      <c r="G130" s="25"/>
      <c r="H130" s="25"/>
      <c r="I130" s="25"/>
      <c r="J130" s="25"/>
      <c r="K130" s="25"/>
    </row>
    <row r="131" spans="1:11" s="23" customFormat="1" ht="19.95" customHeight="1" x14ac:dyDescent="0.25">
      <c r="A131" s="355">
        <f t="shared" si="3"/>
        <v>123</v>
      </c>
      <c r="B131" s="356" t="s">
        <v>155</v>
      </c>
      <c r="C131" s="330" t="s">
        <v>325</v>
      </c>
      <c r="D131" s="339" t="s">
        <v>605</v>
      </c>
      <c r="E131" s="345">
        <f t="shared" si="4"/>
        <v>123</v>
      </c>
      <c r="G131" s="25"/>
      <c r="H131" s="25"/>
      <c r="I131" s="25"/>
      <c r="J131" s="25"/>
      <c r="K131" s="25"/>
    </row>
    <row r="132" spans="1:11" s="23" customFormat="1" ht="19.95" customHeight="1" x14ac:dyDescent="0.25">
      <c r="A132" s="355">
        <f t="shared" si="3"/>
        <v>124</v>
      </c>
      <c r="B132" s="357" t="s">
        <v>375</v>
      </c>
      <c r="C132" s="330" t="s">
        <v>224</v>
      </c>
      <c r="D132" s="339" t="s">
        <v>483</v>
      </c>
      <c r="E132" s="345">
        <f t="shared" si="4"/>
        <v>124</v>
      </c>
      <c r="G132" s="25"/>
      <c r="H132" s="25"/>
      <c r="I132" s="25"/>
      <c r="J132" s="25"/>
      <c r="K132" s="25"/>
    </row>
    <row r="133" spans="1:11" s="23" customFormat="1" ht="19.95" customHeight="1" x14ac:dyDescent="0.25">
      <c r="A133" s="355">
        <f t="shared" si="3"/>
        <v>125</v>
      </c>
      <c r="B133" s="356" t="s">
        <v>139</v>
      </c>
      <c r="C133" s="330" t="s">
        <v>345</v>
      </c>
      <c r="D133" s="339" t="s">
        <v>532</v>
      </c>
      <c r="E133" s="345">
        <f t="shared" si="4"/>
        <v>125</v>
      </c>
      <c r="G133" s="25"/>
      <c r="H133" s="25"/>
      <c r="I133" s="25"/>
      <c r="J133" s="25"/>
      <c r="K133" s="25"/>
    </row>
    <row r="134" spans="1:11" s="23" customFormat="1" ht="19.95" customHeight="1" x14ac:dyDescent="0.25">
      <c r="A134" s="355">
        <f t="shared" si="3"/>
        <v>126</v>
      </c>
      <c r="B134" s="356" t="s">
        <v>140</v>
      </c>
      <c r="C134" s="330" t="s">
        <v>345</v>
      </c>
      <c r="D134" s="339" t="s">
        <v>534</v>
      </c>
      <c r="E134" s="345">
        <f t="shared" si="4"/>
        <v>126</v>
      </c>
      <c r="G134" s="25"/>
      <c r="H134" s="25"/>
      <c r="I134" s="25"/>
      <c r="J134" s="25"/>
      <c r="K134" s="25"/>
    </row>
    <row r="135" spans="1:11" s="23" customFormat="1" ht="19.95" customHeight="1" x14ac:dyDescent="0.25">
      <c r="A135" s="355">
        <f t="shared" si="3"/>
        <v>127</v>
      </c>
      <c r="B135" s="360" t="s">
        <v>239</v>
      </c>
      <c r="C135" s="334" t="s">
        <v>242</v>
      </c>
      <c r="D135" s="339" t="s">
        <v>449</v>
      </c>
      <c r="E135" s="345">
        <f t="shared" si="4"/>
        <v>127</v>
      </c>
      <c r="G135" s="25"/>
      <c r="H135" s="25"/>
      <c r="I135" s="25"/>
      <c r="J135" s="25"/>
      <c r="K135" s="25"/>
    </row>
    <row r="136" spans="1:11" s="23" customFormat="1" ht="19.95" customHeight="1" x14ac:dyDescent="0.25">
      <c r="A136" s="355">
        <f t="shared" si="3"/>
        <v>128</v>
      </c>
      <c r="B136" s="360" t="s">
        <v>241</v>
      </c>
      <c r="C136" s="334" t="s">
        <v>242</v>
      </c>
      <c r="D136" s="339" t="s">
        <v>451</v>
      </c>
      <c r="E136" s="345">
        <f t="shared" si="4"/>
        <v>128</v>
      </c>
      <c r="G136" s="25"/>
      <c r="H136" s="25"/>
      <c r="I136" s="25"/>
      <c r="J136" s="25"/>
      <c r="K136" s="25"/>
    </row>
    <row r="137" spans="1:11" s="23" customFormat="1" ht="19.95" customHeight="1" x14ac:dyDescent="0.25">
      <c r="A137" s="355">
        <f t="shared" si="3"/>
        <v>129</v>
      </c>
      <c r="B137" s="360" t="s">
        <v>142</v>
      </c>
      <c r="C137" s="332" t="s">
        <v>344</v>
      </c>
      <c r="D137" s="339" t="s">
        <v>468</v>
      </c>
      <c r="E137" s="345">
        <f t="shared" si="4"/>
        <v>129</v>
      </c>
      <c r="G137" s="25"/>
      <c r="H137" s="25"/>
      <c r="I137" s="25"/>
      <c r="J137" s="25"/>
      <c r="K137" s="25"/>
    </row>
    <row r="138" spans="1:11" s="23" customFormat="1" ht="19.95" customHeight="1" x14ac:dyDescent="0.25">
      <c r="A138" s="355">
        <f t="shared" si="3"/>
        <v>130</v>
      </c>
      <c r="B138" s="356" t="s">
        <v>137</v>
      </c>
      <c r="C138" s="330" t="s">
        <v>345</v>
      </c>
      <c r="D138" s="339" t="s">
        <v>531</v>
      </c>
      <c r="E138" s="345">
        <f t="shared" si="4"/>
        <v>130</v>
      </c>
      <c r="G138" s="25"/>
      <c r="H138" s="25"/>
      <c r="I138" s="25"/>
      <c r="J138" s="25"/>
      <c r="K138" s="25"/>
    </row>
    <row r="139" spans="1:11" s="23" customFormat="1" ht="19.95" customHeight="1" x14ac:dyDescent="0.25">
      <c r="A139" s="355">
        <f t="shared" ref="A139:A202" si="5">A138+1</f>
        <v>131</v>
      </c>
      <c r="B139" s="357" t="s">
        <v>260</v>
      </c>
      <c r="C139" s="330" t="s">
        <v>266</v>
      </c>
      <c r="D139" s="339" t="s">
        <v>523</v>
      </c>
      <c r="E139" s="345">
        <f t="shared" ref="E139:E202" si="6">E138+1</f>
        <v>131</v>
      </c>
      <c r="G139" s="25"/>
      <c r="H139" s="25"/>
      <c r="I139" s="25"/>
      <c r="J139" s="25"/>
      <c r="K139" s="25"/>
    </row>
    <row r="140" spans="1:11" s="23" customFormat="1" ht="19.95" customHeight="1" x14ac:dyDescent="0.25">
      <c r="A140" s="355">
        <f t="shared" si="5"/>
        <v>132</v>
      </c>
      <c r="B140" s="356" t="s">
        <v>314</v>
      </c>
      <c r="C140" s="333" t="s">
        <v>315</v>
      </c>
      <c r="D140" s="339" t="s">
        <v>505</v>
      </c>
      <c r="E140" s="345">
        <f t="shared" si="6"/>
        <v>132</v>
      </c>
      <c r="G140" s="25"/>
      <c r="H140" s="25"/>
      <c r="I140" s="25"/>
      <c r="J140" s="25"/>
      <c r="K140" s="25"/>
    </row>
    <row r="141" spans="1:11" s="23" customFormat="1" ht="19.95" customHeight="1" x14ac:dyDescent="0.25">
      <c r="A141" s="355">
        <f t="shared" si="5"/>
        <v>133</v>
      </c>
      <c r="B141" s="357" t="s">
        <v>261</v>
      </c>
      <c r="C141" s="330" t="s">
        <v>266</v>
      </c>
      <c r="D141" s="339" t="s">
        <v>525</v>
      </c>
      <c r="E141" s="345">
        <f t="shared" si="6"/>
        <v>133</v>
      </c>
      <c r="G141" s="25"/>
      <c r="H141" s="25"/>
      <c r="I141" s="25"/>
      <c r="J141" s="25"/>
      <c r="K141" s="25"/>
    </row>
    <row r="142" spans="1:11" s="23" customFormat="1" ht="19.95" customHeight="1" x14ac:dyDescent="0.25">
      <c r="A142" s="355">
        <f t="shared" si="5"/>
        <v>134</v>
      </c>
      <c r="B142" s="360" t="s">
        <v>351</v>
      </c>
      <c r="C142" s="329" t="s">
        <v>115</v>
      </c>
      <c r="D142" s="339" t="s">
        <v>561</v>
      </c>
      <c r="E142" s="345">
        <f t="shared" si="6"/>
        <v>134</v>
      </c>
      <c r="G142" s="25"/>
      <c r="H142" s="25"/>
      <c r="I142" s="25"/>
      <c r="J142" s="25"/>
      <c r="K142" s="25"/>
    </row>
    <row r="143" spans="1:11" s="23" customFormat="1" ht="19.95" customHeight="1" x14ac:dyDescent="0.25">
      <c r="A143" s="355">
        <f t="shared" si="5"/>
        <v>135</v>
      </c>
      <c r="B143" s="360" t="s">
        <v>238</v>
      </c>
      <c r="C143" s="334" t="s">
        <v>242</v>
      </c>
      <c r="D143" s="339" t="s">
        <v>448</v>
      </c>
      <c r="E143" s="345">
        <f t="shared" si="6"/>
        <v>135</v>
      </c>
      <c r="G143" s="25"/>
      <c r="H143" s="25"/>
      <c r="I143" s="25"/>
      <c r="J143" s="25"/>
      <c r="K143" s="25"/>
    </row>
    <row r="144" spans="1:11" s="23" customFormat="1" ht="19.95" customHeight="1" x14ac:dyDescent="0.25">
      <c r="A144" s="355">
        <f t="shared" si="5"/>
        <v>136</v>
      </c>
      <c r="B144" s="357" t="s">
        <v>264</v>
      </c>
      <c r="C144" s="330" t="s">
        <v>266</v>
      </c>
      <c r="D144" s="339" t="s">
        <v>528</v>
      </c>
      <c r="E144" s="345">
        <f t="shared" si="6"/>
        <v>136</v>
      </c>
      <c r="G144" s="25"/>
      <c r="H144" s="25"/>
      <c r="I144" s="25"/>
      <c r="J144" s="25"/>
      <c r="K144" s="25"/>
    </row>
    <row r="145" spans="1:11" s="23" customFormat="1" ht="19.95" customHeight="1" x14ac:dyDescent="0.25">
      <c r="A145" s="355">
        <f t="shared" si="5"/>
        <v>137</v>
      </c>
      <c r="B145" s="357" t="s">
        <v>253</v>
      </c>
      <c r="C145" s="332" t="s">
        <v>258</v>
      </c>
      <c r="D145" s="339" t="s">
        <v>587</v>
      </c>
      <c r="E145" s="345">
        <f t="shared" si="6"/>
        <v>137</v>
      </c>
      <c r="G145" s="25"/>
      <c r="H145" s="25"/>
      <c r="I145" s="25"/>
      <c r="J145" s="25"/>
      <c r="K145" s="25"/>
    </row>
    <row r="146" spans="1:11" s="23" customFormat="1" ht="19.95" customHeight="1" x14ac:dyDescent="0.25">
      <c r="A146" s="355">
        <f t="shared" si="5"/>
        <v>138</v>
      </c>
      <c r="B146" s="356" t="s">
        <v>276</v>
      </c>
      <c r="C146" s="330" t="s">
        <v>335</v>
      </c>
      <c r="D146" s="339" t="s">
        <v>615</v>
      </c>
      <c r="E146" s="345">
        <f t="shared" si="6"/>
        <v>138</v>
      </c>
      <c r="G146" s="25"/>
      <c r="H146" s="25"/>
      <c r="I146" s="25"/>
      <c r="J146" s="25"/>
      <c r="K146" s="25"/>
    </row>
    <row r="147" spans="1:11" s="23" customFormat="1" ht="19.95" customHeight="1" x14ac:dyDescent="0.25">
      <c r="A147" s="355">
        <f t="shared" si="5"/>
        <v>139</v>
      </c>
      <c r="B147" s="356" t="s">
        <v>209</v>
      </c>
      <c r="C147" s="330" t="s">
        <v>210</v>
      </c>
      <c r="D147" s="339" t="s">
        <v>497</v>
      </c>
      <c r="E147" s="345">
        <f t="shared" si="6"/>
        <v>139</v>
      </c>
      <c r="G147" s="25"/>
      <c r="H147" s="25"/>
      <c r="I147" s="25"/>
      <c r="J147" s="25"/>
      <c r="K147" s="25"/>
    </row>
    <row r="148" spans="1:11" s="23" customFormat="1" ht="19.95" customHeight="1" x14ac:dyDescent="0.25">
      <c r="A148" s="355">
        <f t="shared" si="5"/>
        <v>140</v>
      </c>
      <c r="B148" s="357" t="s">
        <v>223</v>
      </c>
      <c r="C148" s="330" t="s">
        <v>224</v>
      </c>
      <c r="D148" s="339" t="s">
        <v>489</v>
      </c>
      <c r="E148" s="345">
        <f t="shared" si="6"/>
        <v>140</v>
      </c>
      <c r="G148" s="25"/>
      <c r="H148" s="25"/>
      <c r="I148" s="25"/>
      <c r="J148" s="25"/>
      <c r="K148" s="25"/>
    </row>
    <row r="149" spans="1:11" s="23" customFormat="1" ht="19.95" customHeight="1" x14ac:dyDescent="0.25">
      <c r="A149" s="355">
        <f t="shared" si="5"/>
        <v>141</v>
      </c>
      <c r="B149" s="360" t="s">
        <v>235</v>
      </c>
      <c r="C149" s="334" t="s">
        <v>242</v>
      </c>
      <c r="D149" s="339" t="s">
        <v>445</v>
      </c>
      <c r="E149" s="345">
        <f t="shared" si="6"/>
        <v>141</v>
      </c>
      <c r="G149" s="25"/>
      <c r="H149" s="25"/>
      <c r="I149" s="25"/>
      <c r="J149" s="25"/>
      <c r="K149" s="25"/>
    </row>
    <row r="150" spans="1:11" s="23" customFormat="1" ht="19.95" customHeight="1" x14ac:dyDescent="0.25">
      <c r="A150" s="355">
        <f t="shared" si="5"/>
        <v>142</v>
      </c>
      <c r="B150" s="356" t="s">
        <v>372</v>
      </c>
      <c r="C150" s="331" t="s">
        <v>117</v>
      </c>
      <c r="D150" s="339" t="s">
        <v>543</v>
      </c>
      <c r="E150" s="345">
        <f t="shared" si="6"/>
        <v>142</v>
      </c>
      <c r="G150" s="25"/>
      <c r="H150" s="25"/>
      <c r="I150" s="25"/>
      <c r="J150" s="25"/>
      <c r="K150" s="25"/>
    </row>
    <row r="151" spans="1:11" s="23" customFormat="1" ht="19.95" customHeight="1" x14ac:dyDescent="0.25">
      <c r="A151" s="355">
        <f t="shared" si="5"/>
        <v>143</v>
      </c>
      <c r="B151" s="356" t="s">
        <v>228</v>
      </c>
      <c r="C151" s="332" t="s">
        <v>226</v>
      </c>
      <c r="D151" s="339" t="s">
        <v>438</v>
      </c>
      <c r="E151" s="345">
        <f t="shared" si="6"/>
        <v>143</v>
      </c>
      <c r="G151" s="25"/>
      <c r="H151" s="25"/>
      <c r="I151" s="25"/>
      <c r="J151" s="25"/>
      <c r="K151" s="25"/>
    </row>
    <row r="152" spans="1:11" s="23" customFormat="1" ht="19.95" customHeight="1" x14ac:dyDescent="0.25">
      <c r="A152" s="355">
        <f t="shared" si="5"/>
        <v>144</v>
      </c>
      <c r="B152" s="360" t="s">
        <v>240</v>
      </c>
      <c r="C152" s="334" t="s">
        <v>242</v>
      </c>
      <c r="D152" s="339" t="s">
        <v>450</v>
      </c>
      <c r="E152" s="345">
        <f t="shared" si="6"/>
        <v>144</v>
      </c>
      <c r="G152" s="25"/>
      <c r="H152" s="25"/>
      <c r="I152" s="25"/>
      <c r="J152" s="25"/>
      <c r="K152" s="25"/>
    </row>
    <row r="153" spans="1:11" s="23" customFormat="1" ht="19.95" customHeight="1" x14ac:dyDescent="0.25">
      <c r="A153" s="355">
        <f t="shared" si="5"/>
        <v>145</v>
      </c>
      <c r="B153" s="356" t="s">
        <v>373</v>
      </c>
      <c r="C153" s="331" t="s">
        <v>117</v>
      </c>
      <c r="D153" s="339" t="s">
        <v>544</v>
      </c>
      <c r="E153" s="345">
        <f t="shared" si="6"/>
        <v>145</v>
      </c>
      <c r="G153" s="25"/>
      <c r="H153" s="25"/>
      <c r="I153" s="25"/>
      <c r="J153" s="25"/>
      <c r="K153" s="25"/>
    </row>
    <row r="154" spans="1:11" s="23" customFormat="1" ht="19.95" customHeight="1" x14ac:dyDescent="0.25">
      <c r="A154" s="355">
        <f t="shared" si="5"/>
        <v>146</v>
      </c>
      <c r="B154" s="356" t="s">
        <v>174</v>
      </c>
      <c r="C154" s="331" t="s">
        <v>117</v>
      </c>
      <c r="D154" s="339" t="s">
        <v>538</v>
      </c>
      <c r="E154" s="345">
        <f t="shared" si="6"/>
        <v>146</v>
      </c>
      <c r="G154" s="25"/>
      <c r="H154" s="25"/>
      <c r="I154" s="25"/>
      <c r="J154" s="25"/>
      <c r="K154" s="25"/>
    </row>
    <row r="155" spans="1:11" s="23" customFormat="1" ht="19.95" customHeight="1" x14ac:dyDescent="0.25">
      <c r="A155" s="355">
        <f t="shared" si="5"/>
        <v>147</v>
      </c>
      <c r="B155" s="357" t="s">
        <v>306</v>
      </c>
      <c r="C155" s="332" t="s">
        <v>348</v>
      </c>
      <c r="D155" s="339" t="s">
        <v>521</v>
      </c>
      <c r="E155" s="345">
        <f t="shared" si="6"/>
        <v>147</v>
      </c>
      <c r="G155" s="25"/>
      <c r="H155" s="25"/>
      <c r="I155" s="25"/>
      <c r="J155" s="25"/>
      <c r="K155" s="25"/>
    </row>
    <row r="156" spans="1:11" s="23" customFormat="1" ht="19.95" customHeight="1" x14ac:dyDescent="0.25">
      <c r="A156" s="355">
        <f t="shared" si="5"/>
        <v>148</v>
      </c>
      <c r="B156" s="361" t="s">
        <v>170</v>
      </c>
      <c r="C156" s="330" t="s">
        <v>165</v>
      </c>
      <c r="D156" s="339" t="s">
        <v>462</v>
      </c>
      <c r="E156" s="345">
        <f t="shared" si="6"/>
        <v>148</v>
      </c>
      <c r="G156" s="25"/>
      <c r="H156" s="25"/>
      <c r="I156" s="25"/>
      <c r="J156" s="25"/>
      <c r="K156" s="25"/>
    </row>
    <row r="157" spans="1:11" s="23" customFormat="1" ht="19.95" customHeight="1" x14ac:dyDescent="0.25">
      <c r="A157" s="355">
        <f t="shared" si="5"/>
        <v>149</v>
      </c>
      <c r="B157" s="360" t="s">
        <v>237</v>
      </c>
      <c r="C157" s="334" t="s">
        <v>242</v>
      </c>
      <c r="D157" s="339" t="s">
        <v>447</v>
      </c>
      <c r="E157" s="345">
        <f t="shared" si="6"/>
        <v>149</v>
      </c>
      <c r="G157" s="25"/>
      <c r="H157" s="25"/>
      <c r="I157" s="25"/>
      <c r="J157" s="25"/>
      <c r="K157" s="25"/>
    </row>
    <row r="158" spans="1:11" s="23" customFormat="1" ht="19.95" customHeight="1" x14ac:dyDescent="0.25">
      <c r="A158" s="355">
        <f t="shared" si="5"/>
        <v>150</v>
      </c>
      <c r="B158" s="357" t="s">
        <v>328</v>
      </c>
      <c r="C158" s="329" t="s">
        <v>164</v>
      </c>
      <c r="D158" s="339" t="s">
        <v>570</v>
      </c>
      <c r="E158" s="345">
        <f t="shared" si="6"/>
        <v>150</v>
      </c>
      <c r="G158" s="25"/>
      <c r="H158" s="25"/>
      <c r="I158" s="25"/>
      <c r="J158" s="25"/>
      <c r="K158" s="25"/>
    </row>
    <row r="159" spans="1:11" s="23" customFormat="1" ht="19.95" customHeight="1" x14ac:dyDescent="0.25">
      <c r="A159" s="355">
        <f t="shared" si="5"/>
        <v>151</v>
      </c>
      <c r="B159" s="360" t="s">
        <v>144</v>
      </c>
      <c r="C159" s="332" t="s">
        <v>344</v>
      </c>
      <c r="D159" s="339" t="s">
        <v>470</v>
      </c>
      <c r="E159" s="345">
        <f t="shared" si="6"/>
        <v>151</v>
      </c>
      <c r="G159" s="25"/>
      <c r="H159" s="25"/>
      <c r="I159" s="25"/>
      <c r="J159" s="25"/>
      <c r="K159" s="25"/>
    </row>
    <row r="160" spans="1:11" s="23" customFormat="1" ht="19.95" customHeight="1" x14ac:dyDescent="0.25">
      <c r="A160" s="355">
        <f t="shared" si="5"/>
        <v>152</v>
      </c>
      <c r="B160" s="357" t="s">
        <v>326</v>
      </c>
      <c r="C160" s="329" t="s">
        <v>164</v>
      </c>
      <c r="D160" s="339" t="s">
        <v>568</v>
      </c>
      <c r="E160" s="345">
        <f t="shared" si="6"/>
        <v>152</v>
      </c>
      <c r="G160" s="25"/>
      <c r="H160" s="25"/>
      <c r="I160" s="25"/>
      <c r="J160" s="25"/>
      <c r="K160" s="25"/>
    </row>
    <row r="161" spans="1:11" s="23" customFormat="1" ht="19.95" customHeight="1" x14ac:dyDescent="0.25">
      <c r="A161" s="355">
        <f t="shared" si="5"/>
        <v>153</v>
      </c>
      <c r="B161" s="360" t="s">
        <v>352</v>
      </c>
      <c r="C161" s="329" t="s">
        <v>115</v>
      </c>
      <c r="D161" s="339" t="s">
        <v>562</v>
      </c>
      <c r="E161" s="345">
        <f t="shared" si="6"/>
        <v>153</v>
      </c>
      <c r="G161" s="25"/>
      <c r="H161" s="25"/>
      <c r="I161" s="25"/>
      <c r="J161" s="25"/>
      <c r="K161" s="25"/>
    </row>
    <row r="162" spans="1:11" s="23" customFormat="1" ht="19.95" customHeight="1" x14ac:dyDescent="0.25">
      <c r="A162" s="355">
        <f t="shared" si="5"/>
        <v>154</v>
      </c>
      <c r="B162" s="356" t="s">
        <v>207</v>
      </c>
      <c r="C162" s="330" t="s">
        <v>210</v>
      </c>
      <c r="D162" s="339" t="s">
        <v>495</v>
      </c>
      <c r="E162" s="345">
        <f t="shared" si="6"/>
        <v>154</v>
      </c>
      <c r="G162" s="25"/>
      <c r="H162" s="25"/>
      <c r="I162" s="25"/>
      <c r="J162" s="25"/>
      <c r="K162" s="25"/>
    </row>
    <row r="163" spans="1:11" s="23" customFormat="1" ht="19.95" customHeight="1" x14ac:dyDescent="0.25">
      <c r="A163" s="355">
        <f t="shared" si="5"/>
        <v>155</v>
      </c>
      <c r="B163" s="360" t="s">
        <v>236</v>
      </c>
      <c r="C163" s="334" t="s">
        <v>242</v>
      </c>
      <c r="D163" s="339" t="s">
        <v>446</v>
      </c>
      <c r="E163" s="345">
        <f t="shared" si="6"/>
        <v>155</v>
      </c>
      <c r="G163" s="25"/>
      <c r="H163" s="25"/>
      <c r="I163" s="25"/>
      <c r="J163" s="25"/>
      <c r="K163" s="25"/>
    </row>
    <row r="164" spans="1:11" s="23" customFormat="1" ht="19.95" customHeight="1" x14ac:dyDescent="0.25">
      <c r="A164" s="355">
        <f t="shared" si="5"/>
        <v>156</v>
      </c>
      <c r="B164" s="356" t="s">
        <v>280</v>
      </c>
      <c r="C164" s="330" t="s">
        <v>335</v>
      </c>
      <c r="D164" s="339" t="s">
        <v>619</v>
      </c>
      <c r="E164" s="345">
        <f t="shared" si="6"/>
        <v>156</v>
      </c>
      <c r="G164" s="25"/>
      <c r="H164" s="25"/>
      <c r="I164" s="25"/>
      <c r="J164" s="25"/>
      <c r="K164" s="25"/>
    </row>
    <row r="165" spans="1:11" s="23" customFormat="1" ht="19.95" customHeight="1" x14ac:dyDescent="0.35">
      <c r="A165" s="355">
        <f t="shared" si="5"/>
        <v>157</v>
      </c>
      <c r="B165" s="365" t="s">
        <v>225</v>
      </c>
      <c r="C165" s="330" t="s">
        <v>224</v>
      </c>
      <c r="D165" s="339" t="s">
        <v>490</v>
      </c>
      <c r="E165" s="345">
        <f t="shared" si="6"/>
        <v>157</v>
      </c>
      <c r="G165" s="25"/>
      <c r="H165" s="25"/>
      <c r="I165" s="25"/>
      <c r="J165" s="25"/>
      <c r="K165" s="25"/>
    </row>
    <row r="166" spans="1:11" s="23" customFormat="1" ht="19.95" customHeight="1" x14ac:dyDescent="0.25">
      <c r="A166" s="355">
        <f t="shared" si="5"/>
        <v>158</v>
      </c>
      <c r="B166" s="356" t="s">
        <v>312</v>
      </c>
      <c r="C166" s="333" t="s">
        <v>315</v>
      </c>
      <c r="D166" s="339" t="s">
        <v>503</v>
      </c>
      <c r="E166" s="345">
        <f t="shared" si="6"/>
        <v>158</v>
      </c>
      <c r="G166" s="25"/>
      <c r="H166" s="25"/>
      <c r="I166" s="25"/>
      <c r="J166" s="25"/>
      <c r="K166" s="25"/>
    </row>
    <row r="167" spans="1:11" s="23" customFormat="1" ht="19.95" customHeight="1" x14ac:dyDescent="0.25">
      <c r="A167" s="355">
        <f t="shared" si="5"/>
        <v>159</v>
      </c>
      <c r="B167" s="356" t="s">
        <v>233</v>
      </c>
      <c r="C167" s="332" t="s">
        <v>226</v>
      </c>
      <c r="D167" s="339" t="s">
        <v>442</v>
      </c>
      <c r="E167" s="345">
        <f t="shared" si="6"/>
        <v>159</v>
      </c>
      <c r="G167" s="25"/>
      <c r="H167" s="25"/>
      <c r="I167" s="25"/>
      <c r="J167" s="25"/>
      <c r="K167" s="25"/>
    </row>
    <row r="168" spans="1:11" s="23" customFormat="1" ht="19.95" customHeight="1" x14ac:dyDescent="0.25">
      <c r="A168" s="355">
        <f t="shared" si="5"/>
        <v>160</v>
      </c>
      <c r="B168" s="360" t="s">
        <v>414</v>
      </c>
      <c r="C168" s="329" t="s">
        <v>349</v>
      </c>
      <c r="D168" s="339" t="s">
        <v>455</v>
      </c>
      <c r="E168" s="345">
        <f t="shared" si="6"/>
        <v>160</v>
      </c>
      <c r="G168" s="25"/>
      <c r="H168" s="25"/>
      <c r="I168" s="25"/>
      <c r="J168" s="25"/>
      <c r="K168" s="25"/>
    </row>
    <row r="169" spans="1:11" s="23" customFormat="1" ht="19.95" customHeight="1" x14ac:dyDescent="0.25">
      <c r="A169" s="355">
        <f t="shared" si="5"/>
        <v>161</v>
      </c>
      <c r="B169" s="356" t="s">
        <v>206</v>
      </c>
      <c r="C169" s="330" t="s">
        <v>210</v>
      </c>
      <c r="D169" s="339" t="s">
        <v>494</v>
      </c>
      <c r="E169" s="345">
        <f t="shared" si="6"/>
        <v>161</v>
      </c>
      <c r="G169" s="25"/>
      <c r="H169" s="25"/>
      <c r="I169" s="25"/>
      <c r="J169" s="25"/>
      <c r="K169" s="25"/>
    </row>
    <row r="170" spans="1:11" s="23" customFormat="1" ht="19.95" customHeight="1" x14ac:dyDescent="0.25">
      <c r="A170" s="355">
        <f t="shared" si="5"/>
        <v>162</v>
      </c>
      <c r="B170" s="356" t="s">
        <v>203</v>
      </c>
      <c r="C170" s="330" t="s">
        <v>210</v>
      </c>
      <c r="D170" s="339" t="s">
        <v>492</v>
      </c>
      <c r="E170" s="345">
        <f t="shared" si="6"/>
        <v>162</v>
      </c>
      <c r="G170" s="25"/>
      <c r="H170" s="25"/>
      <c r="I170" s="25"/>
      <c r="J170" s="25"/>
      <c r="K170" s="25"/>
    </row>
    <row r="171" spans="1:11" s="23" customFormat="1" ht="19.95" customHeight="1" x14ac:dyDescent="0.25">
      <c r="A171" s="355">
        <f>A170+1</f>
        <v>163</v>
      </c>
      <c r="B171" s="361" t="s">
        <v>366</v>
      </c>
      <c r="C171" s="330" t="s">
        <v>165</v>
      </c>
      <c r="D171" s="339" t="s">
        <v>463</v>
      </c>
      <c r="E171" s="345">
        <f t="shared" si="6"/>
        <v>163</v>
      </c>
      <c r="G171" s="25"/>
      <c r="H171" s="25"/>
      <c r="I171" s="25"/>
      <c r="J171" s="25"/>
      <c r="K171" s="25"/>
    </row>
    <row r="172" spans="1:11" s="23" customFormat="1" ht="19.95" customHeight="1" x14ac:dyDescent="0.25">
      <c r="A172" s="355">
        <f t="shared" si="5"/>
        <v>164</v>
      </c>
      <c r="B172" s="360" t="s">
        <v>215</v>
      </c>
      <c r="C172" s="329" t="s">
        <v>349</v>
      </c>
      <c r="D172" s="339" t="s">
        <v>457</v>
      </c>
      <c r="E172" s="345">
        <f t="shared" si="6"/>
        <v>164</v>
      </c>
      <c r="G172" s="25"/>
      <c r="H172" s="25"/>
      <c r="I172" s="25"/>
      <c r="J172" s="25"/>
      <c r="K172" s="25"/>
    </row>
    <row r="173" spans="1:11" s="23" customFormat="1" ht="19.95" customHeight="1" x14ac:dyDescent="0.25">
      <c r="A173" s="355">
        <f t="shared" si="5"/>
        <v>165</v>
      </c>
      <c r="B173" s="357" t="s">
        <v>220</v>
      </c>
      <c r="C173" s="330" t="s">
        <v>224</v>
      </c>
      <c r="D173" s="339" t="s">
        <v>486</v>
      </c>
      <c r="E173" s="345">
        <f t="shared" si="6"/>
        <v>165</v>
      </c>
      <c r="G173" s="25"/>
      <c r="H173" s="25"/>
      <c r="I173" s="25"/>
      <c r="J173" s="25"/>
      <c r="K173" s="25"/>
    </row>
    <row r="174" spans="1:11" s="23" customFormat="1" ht="19.95" customHeight="1" x14ac:dyDescent="0.25">
      <c r="A174" s="355">
        <f t="shared" si="5"/>
        <v>166</v>
      </c>
      <c r="B174" s="356" t="s">
        <v>308</v>
      </c>
      <c r="C174" s="333" t="s">
        <v>315</v>
      </c>
      <c r="D174" s="339" t="s">
        <v>499</v>
      </c>
      <c r="E174" s="345">
        <f t="shared" si="6"/>
        <v>166</v>
      </c>
      <c r="G174" s="25"/>
      <c r="H174" s="25"/>
      <c r="I174" s="25"/>
      <c r="J174" s="25"/>
      <c r="K174" s="25"/>
    </row>
    <row r="175" spans="1:11" s="23" customFormat="1" ht="19.95" customHeight="1" x14ac:dyDescent="0.25">
      <c r="A175" s="355">
        <f t="shared" si="5"/>
        <v>167</v>
      </c>
      <c r="B175" s="357" t="s">
        <v>222</v>
      </c>
      <c r="C175" s="330" t="s">
        <v>224</v>
      </c>
      <c r="D175" s="339" t="s">
        <v>488</v>
      </c>
      <c r="E175" s="345">
        <f t="shared" si="6"/>
        <v>167</v>
      </c>
      <c r="G175" s="25"/>
      <c r="H175" s="25"/>
      <c r="I175" s="25"/>
      <c r="J175" s="25"/>
      <c r="K175" s="25"/>
    </row>
    <row r="176" spans="1:11" s="23" customFormat="1" ht="19.95" customHeight="1" x14ac:dyDescent="0.25">
      <c r="A176" s="355">
        <f t="shared" si="5"/>
        <v>168</v>
      </c>
      <c r="B176" s="360" t="s">
        <v>143</v>
      </c>
      <c r="C176" s="332" t="s">
        <v>344</v>
      </c>
      <c r="D176" s="339" t="s">
        <v>469</v>
      </c>
      <c r="E176" s="345">
        <f t="shared" si="6"/>
        <v>168</v>
      </c>
      <c r="G176" s="25"/>
      <c r="H176" s="25"/>
      <c r="I176" s="25"/>
      <c r="J176" s="25"/>
      <c r="K176" s="25"/>
    </row>
    <row r="177" spans="1:11" s="23" customFormat="1" ht="19.95" customHeight="1" x14ac:dyDescent="0.25">
      <c r="A177" s="355">
        <f t="shared" si="5"/>
        <v>169</v>
      </c>
      <c r="B177" s="360" t="s">
        <v>357</v>
      </c>
      <c r="C177" s="329" t="s">
        <v>115</v>
      </c>
      <c r="D177" s="339" t="s">
        <v>567</v>
      </c>
      <c r="E177" s="345">
        <f t="shared" si="6"/>
        <v>169</v>
      </c>
      <c r="G177" s="25"/>
      <c r="H177" s="25"/>
      <c r="I177" s="25"/>
      <c r="J177" s="25"/>
      <c r="K177" s="25"/>
    </row>
    <row r="178" spans="1:11" s="23" customFormat="1" ht="19.95" customHeight="1" x14ac:dyDescent="0.25">
      <c r="A178" s="355">
        <f t="shared" si="5"/>
        <v>170</v>
      </c>
      <c r="B178" s="357" t="s">
        <v>365</v>
      </c>
      <c r="C178" s="330" t="s">
        <v>119</v>
      </c>
      <c r="D178" s="339" t="s">
        <v>513</v>
      </c>
      <c r="E178" s="345">
        <f t="shared" si="6"/>
        <v>170</v>
      </c>
      <c r="G178" s="25"/>
      <c r="H178" s="25"/>
      <c r="I178" s="25"/>
      <c r="J178" s="25"/>
      <c r="K178" s="25"/>
    </row>
    <row r="179" spans="1:11" s="23" customFormat="1" ht="19.95" customHeight="1" x14ac:dyDescent="0.25">
      <c r="A179" s="355">
        <f t="shared" si="5"/>
        <v>171</v>
      </c>
      <c r="B179" s="356" t="s">
        <v>202</v>
      </c>
      <c r="C179" s="330" t="s">
        <v>210</v>
      </c>
      <c r="D179" s="339" t="s">
        <v>491</v>
      </c>
      <c r="E179" s="345">
        <f t="shared" si="6"/>
        <v>171</v>
      </c>
      <c r="G179" s="25"/>
      <c r="H179" s="25"/>
      <c r="I179" s="25"/>
      <c r="J179" s="25"/>
      <c r="K179" s="25"/>
    </row>
    <row r="180" spans="1:11" s="23" customFormat="1" ht="19.95" customHeight="1" x14ac:dyDescent="0.25">
      <c r="A180" s="355">
        <f t="shared" si="5"/>
        <v>172</v>
      </c>
      <c r="B180" s="356" t="s">
        <v>311</v>
      </c>
      <c r="C180" s="333" t="s">
        <v>315</v>
      </c>
      <c r="D180" s="339" t="s">
        <v>502</v>
      </c>
      <c r="E180" s="345">
        <f t="shared" si="6"/>
        <v>172</v>
      </c>
      <c r="G180" s="25"/>
      <c r="H180" s="25"/>
      <c r="I180" s="25"/>
      <c r="J180" s="25"/>
      <c r="K180" s="25"/>
    </row>
    <row r="181" spans="1:11" s="23" customFormat="1" ht="19.95" customHeight="1" x14ac:dyDescent="0.25">
      <c r="A181" s="355">
        <f t="shared" si="5"/>
        <v>173</v>
      </c>
      <c r="B181" s="360" t="s">
        <v>141</v>
      </c>
      <c r="C181" s="332" t="s">
        <v>344</v>
      </c>
      <c r="D181" s="339" t="s">
        <v>467</v>
      </c>
      <c r="E181" s="345">
        <f t="shared" si="6"/>
        <v>173</v>
      </c>
      <c r="G181" s="25"/>
      <c r="H181" s="25"/>
      <c r="I181" s="25"/>
      <c r="J181" s="25"/>
      <c r="K181" s="25"/>
    </row>
    <row r="182" spans="1:11" s="23" customFormat="1" ht="19.95" customHeight="1" x14ac:dyDescent="0.25">
      <c r="A182" s="355">
        <f t="shared" si="5"/>
        <v>174</v>
      </c>
      <c r="B182" s="357" t="s">
        <v>359</v>
      </c>
      <c r="C182" s="330" t="s">
        <v>119</v>
      </c>
      <c r="D182" s="339" t="s">
        <v>507</v>
      </c>
      <c r="E182" s="345">
        <f t="shared" si="6"/>
        <v>174</v>
      </c>
      <c r="G182" s="25"/>
      <c r="H182" s="25"/>
      <c r="I182" s="25"/>
      <c r="J182" s="25"/>
      <c r="K182" s="25"/>
    </row>
    <row r="183" spans="1:11" s="23" customFormat="1" ht="19.95" customHeight="1" x14ac:dyDescent="0.25">
      <c r="A183" s="355">
        <f t="shared" si="5"/>
        <v>175</v>
      </c>
      <c r="B183" s="357" t="s">
        <v>358</v>
      </c>
      <c r="C183" s="330" t="s">
        <v>119</v>
      </c>
      <c r="D183" s="339" t="s">
        <v>506</v>
      </c>
      <c r="E183" s="345">
        <f t="shared" si="6"/>
        <v>175</v>
      </c>
      <c r="G183" s="25"/>
      <c r="H183" s="25"/>
      <c r="I183" s="25"/>
      <c r="J183" s="25"/>
      <c r="K183" s="25"/>
    </row>
    <row r="184" spans="1:11" s="23" customFormat="1" ht="19.95" customHeight="1" x14ac:dyDescent="0.25">
      <c r="A184" s="355">
        <f t="shared" si="5"/>
        <v>176</v>
      </c>
      <c r="B184" s="360" t="s">
        <v>191</v>
      </c>
      <c r="C184" s="329" t="s">
        <v>84</v>
      </c>
      <c r="D184" s="339" t="s">
        <v>612</v>
      </c>
      <c r="E184" s="345">
        <f t="shared" si="6"/>
        <v>176</v>
      </c>
      <c r="G184" s="25"/>
      <c r="H184" s="25"/>
      <c r="I184" s="25"/>
      <c r="J184" s="25"/>
      <c r="K184" s="25"/>
    </row>
    <row r="185" spans="1:11" s="23" customFormat="1" ht="19.95" customHeight="1" x14ac:dyDescent="0.25">
      <c r="A185" s="355">
        <f t="shared" si="5"/>
        <v>177</v>
      </c>
      <c r="B185" s="360" t="s">
        <v>353</v>
      </c>
      <c r="C185" s="329" t="s">
        <v>115</v>
      </c>
      <c r="D185" s="339" t="s">
        <v>563</v>
      </c>
      <c r="E185" s="345">
        <f t="shared" si="6"/>
        <v>177</v>
      </c>
      <c r="G185" s="25"/>
      <c r="H185" s="25"/>
      <c r="I185" s="25"/>
      <c r="J185" s="25"/>
      <c r="K185" s="25"/>
    </row>
    <row r="186" spans="1:11" s="23" customFormat="1" ht="19.95" customHeight="1" x14ac:dyDescent="0.25">
      <c r="A186" s="355">
        <f t="shared" si="5"/>
        <v>178</v>
      </c>
      <c r="B186" s="357" t="s">
        <v>296</v>
      </c>
      <c r="C186" s="330" t="s">
        <v>298</v>
      </c>
      <c r="D186" s="339" t="s">
        <v>475</v>
      </c>
      <c r="E186" s="345">
        <f t="shared" si="6"/>
        <v>178</v>
      </c>
      <c r="G186" s="25"/>
      <c r="H186" s="25"/>
      <c r="I186" s="25"/>
      <c r="J186" s="25"/>
      <c r="K186" s="25"/>
    </row>
    <row r="187" spans="1:11" s="23" customFormat="1" ht="19.95" customHeight="1" x14ac:dyDescent="0.25">
      <c r="A187" s="355">
        <f t="shared" si="5"/>
        <v>179</v>
      </c>
      <c r="B187" s="360" t="s">
        <v>211</v>
      </c>
      <c r="C187" s="329" t="s">
        <v>349</v>
      </c>
      <c r="D187" s="339" t="s">
        <v>452</v>
      </c>
      <c r="E187" s="345">
        <f t="shared" si="6"/>
        <v>179</v>
      </c>
      <c r="G187" s="25"/>
      <c r="H187" s="25"/>
      <c r="I187" s="25"/>
      <c r="J187" s="25"/>
      <c r="K187" s="25"/>
    </row>
    <row r="188" spans="1:11" s="23" customFormat="1" ht="19.95" customHeight="1" x14ac:dyDescent="0.25">
      <c r="A188" s="355">
        <f t="shared" si="5"/>
        <v>180</v>
      </c>
      <c r="B188" s="357" t="s">
        <v>378</v>
      </c>
      <c r="C188" s="330" t="s">
        <v>298</v>
      </c>
      <c r="D188" s="339" t="s">
        <v>482</v>
      </c>
      <c r="E188" s="345">
        <f t="shared" si="6"/>
        <v>180</v>
      </c>
      <c r="G188" s="25"/>
      <c r="H188" s="25"/>
      <c r="I188" s="25"/>
      <c r="J188" s="25"/>
      <c r="K188" s="25"/>
    </row>
    <row r="189" spans="1:11" s="23" customFormat="1" ht="19.95" customHeight="1" x14ac:dyDescent="0.25">
      <c r="A189" s="355">
        <f t="shared" si="5"/>
        <v>181</v>
      </c>
      <c r="B189" s="357" t="s">
        <v>292</v>
      </c>
      <c r="C189" s="330" t="s">
        <v>298</v>
      </c>
      <c r="D189" s="339" t="s">
        <v>476</v>
      </c>
      <c r="E189" s="345">
        <f t="shared" si="6"/>
        <v>181</v>
      </c>
      <c r="G189" s="25"/>
      <c r="H189" s="25"/>
      <c r="I189" s="25"/>
      <c r="J189" s="25"/>
      <c r="K189" s="25"/>
    </row>
    <row r="190" spans="1:11" s="23" customFormat="1" ht="19.95" customHeight="1" x14ac:dyDescent="0.25">
      <c r="A190" s="355">
        <f t="shared" si="5"/>
        <v>182</v>
      </c>
      <c r="B190" s="357" t="s">
        <v>297</v>
      </c>
      <c r="C190" s="330" t="s">
        <v>298</v>
      </c>
      <c r="D190" s="339" t="s">
        <v>479</v>
      </c>
      <c r="E190" s="345">
        <f t="shared" si="6"/>
        <v>182</v>
      </c>
      <c r="G190" s="25"/>
      <c r="H190" s="25"/>
      <c r="I190" s="25"/>
      <c r="J190" s="25"/>
      <c r="K190" s="25"/>
    </row>
    <row r="191" spans="1:11" s="23" customFormat="1" ht="19.95" customHeight="1" x14ac:dyDescent="0.25">
      <c r="A191" s="355">
        <f t="shared" si="5"/>
        <v>183</v>
      </c>
      <c r="B191" s="360" t="s">
        <v>213</v>
      </c>
      <c r="C191" s="329" t="s">
        <v>349</v>
      </c>
      <c r="D191" s="339" t="s">
        <v>454</v>
      </c>
      <c r="E191" s="345">
        <f t="shared" si="6"/>
        <v>183</v>
      </c>
      <c r="G191" s="25"/>
      <c r="H191" s="25"/>
      <c r="I191" s="25"/>
      <c r="J191" s="25"/>
      <c r="K191" s="25"/>
    </row>
    <row r="192" spans="1:11" s="23" customFormat="1" ht="19.95" customHeight="1" x14ac:dyDescent="0.25">
      <c r="A192" s="355">
        <f t="shared" si="5"/>
        <v>184</v>
      </c>
      <c r="B192" s="357" t="s">
        <v>364</v>
      </c>
      <c r="C192" s="330" t="s">
        <v>119</v>
      </c>
      <c r="D192" s="339" t="s">
        <v>512</v>
      </c>
      <c r="E192" s="345">
        <f t="shared" si="6"/>
        <v>184</v>
      </c>
      <c r="G192" s="25"/>
      <c r="H192" s="25"/>
      <c r="I192" s="25"/>
      <c r="J192" s="25"/>
      <c r="K192" s="25"/>
    </row>
    <row r="193" spans="1:11" s="23" customFormat="1" ht="19.95" customHeight="1" x14ac:dyDescent="0.25">
      <c r="A193" s="355">
        <f t="shared" si="5"/>
        <v>185</v>
      </c>
      <c r="B193" s="357" t="s">
        <v>327</v>
      </c>
      <c r="C193" s="329" t="s">
        <v>164</v>
      </c>
      <c r="D193" s="339" t="s">
        <v>569</v>
      </c>
      <c r="E193" s="345">
        <f t="shared" si="6"/>
        <v>185</v>
      </c>
      <c r="G193" s="25"/>
      <c r="H193" s="25"/>
      <c r="I193" s="25"/>
      <c r="J193" s="25"/>
      <c r="K193" s="25"/>
    </row>
    <row r="194" spans="1:11" s="23" customFormat="1" ht="19.95" customHeight="1" x14ac:dyDescent="0.25">
      <c r="A194" s="355">
        <f t="shared" si="5"/>
        <v>186</v>
      </c>
      <c r="B194" s="356" t="s">
        <v>291</v>
      </c>
      <c r="C194" s="329" t="s">
        <v>114</v>
      </c>
      <c r="D194" s="339" t="s">
        <v>559</v>
      </c>
      <c r="E194" s="345">
        <f t="shared" si="6"/>
        <v>186</v>
      </c>
      <c r="G194" s="25"/>
      <c r="H194" s="25"/>
      <c r="I194" s="25"/>
      <c r="J194" s="25"/>
      <c r="K194" s="25"/>
    </row>
    <row r="195" spans="1:11" s="23" customFormat="1" ht="19.95" customHeight="1" x14ac:dyDescent="0.25">
      <c r="A195" s="355">
        <f t="shared" si="5"/>
        <v>187</v>
      </c>
      <c r="B195" s="356" t="s">
        <v>208</v>
      </c>
      <c r="C195" s="330" t="s">
        <v>210</v>
      </c>
      <c r="D195" s="339" t="s">
        <v>496</v>
      </c>
      <c r="E195" s="345">
        <f t="shared" si="6"/>
        <v>187</v>
      </c>
      <c r="G195" s="25"/>
      <c r="H195" s="25"/>
      <c r="I195" s="25"/>
      <c r="J195" s="25"/>
      <c r="K195" s="25"/>
    </row>
    <row r="196" spans="1:11" s="23" customFormat="1" ht="19.95" customHeight="1" x14ac:dyDescent="0.25">
      <c r="A196" s="355">
        <f t="shared" si="5"/>
        <v>188</v>
      </c>
      <c r="B196" s="361" t="s">
        <v>169</v>
      </c>
      <c r="C196" s="330" t="s">
        <v>165</v>
      </c>
      <c r="D196" s="339" t="s">
        <v>460</v>
      </c>
      <c r="E196" s="345">
        <f t="shared" si="6"/>
        <v>188</v>
      </c>
      <c r="G196" s="25"/>
      <c r="H196" s="25"/>
      <c r="I196" s="25"/>
      <c r="J196" s="25"/>
      <c r="K196" s="25"/>
    </row>
    <row r="197" spans="1:11" s="23" customFormat="1" ht="19.95" customHeight="1" x14ac:dyDescent="0.25">
      <c r="A197" s="355">
        <f t="shared" si="5"/>
        <v>189</v>
      </c>
      <c r="B197" s="356" t="s">
        <v>289</v>
      </c>
      <c r="C197" s="329" t="s">
        <v>114</v>
      </c>
      <c r="D197" s="339" t="s">
        <v>557</v>
      </c>
      <c r="E197" s="345">
        <f t="shared" si="6"/>
        <v>189</v>
      </c>
      <c r="G197" s="25"/>
      <c r="H197" s="25"/>
      <c r="I197" s="25"/>
      <c r="J197" s="25"/>
      <c r="K197" s="25"/>
    </row>
    <row r="198" spans="1:11" s="23" customFormat="1" ht="19.95" customHeight="1" x14ac:dyDescent="0.25">
      <c r="A198" s="355">
        <f t="shared" si="5"/>
        <v>190</v>
      </c>
      <c r="B198" s="356" t="s">
        <v>313</v>
      </c>
      <c r="C198" s="333" t="s">
        <v>315</v>
      </c>
      <c r="D198" s="339" t="s">
        <v>504</v>
      </c>
      <c r="E198" s="345">
        <f t="shared" si="6"/>
        <v>190</v>
      </c>
      <c r="G198" s="25"/>
      <c r="H198" s="25"/>
      <c r="I198" s="25"/>
      <c r="J198" s="25"/>
      <c r="K198" s="25"/>
    </row>
    <row r="199" spans="1:11" s="23" customFormat="1" ht="19.95" customHeight="1" x14ac:dyDescent="0.25">
      <c r="A199" s="355">
        <f t="shared" si="5"/>
        <v>191</v>
      </c>
      <c r="B199" s="361" t="s">
        <v>172</v>
      </c>
      <c r="C199" s="330" t="s">
        <v>165</v>
      </c>
      <c r="D199" s="339" t="s">
        <v>466</v>
      </c>
      <c r="E199" s="345">
        <f t="shared" si="6"/>
        <v>191</v>
      </c>
      <c r="G199" s="25"/>
      <c r="H199" s="25"/>
      <c r="I199" s="25"/>
      <c r="J199" s="25"/>
      <c r="K199" s="25"/>
    </row>
    <row r="200" spans="1:11" s="23" customFormat="1" ht="19.95" customHeight="1" x14ac:dyDescent="0.25">
      <c r="A200" s="355">
        <f t="shared" si="5"/>
        <v>192</v>
      </c>
      <c r="B200" s="360" t="s">
        <v>146</v>
      </c>
      <c r="C200" s="332" t="s">
        <v>344</v>
      </c>
      <c r="D200" s="339" t="s">
        <v>472</v>
      </c>
      <c r="E200" s="345">
        <f t="shared" si="6"/>
        <v>192</v>
      </c>
      <c r="G200" s="25"/>
      <c r="H200" s="25"/>
      <c r="I200" s="25"/>
      <c r="J200" s="25"/>
      <c r="K200" s="25"/>
    </row>
    <row r="201" spans="1:11" s="23" customFormat="1" ht="19.95" customHeight="1" x14ac:dyDescent="0.25">
      <c r="A201" s="355">
        <f t="shared" si="5"/>
        <v>193</v>
      </c>
      <c r="B201" s="356" t="s">
        <v>134</v>
      </c>
      <c r="C201" s="330" t="s">
        <v>345</v>
      </c>
      <c r="D201" s="339" t="s">
        <v>535</v>
      </c>
      <c r="E201" s="345">
        <f t="shared" si="6"/>
        <v>193</v>
      </c>
      <c r="G201" s="25"/>
      <c r="H201" s="25"/>
      <c r="I201" s="25"/>
      <c r="J201" s="25"/>
      <c r="K201" s="25"/>
    </row>
    <row r="202" spans="1:11" s="23" customFormat="1" ht="19.95" customHeight="1" x14ac:dyDescent="0.25">
      <c r="A202" s="355">
        <f t="shared" si="5"/>
        <v>194</v>
      </c>
      <c r="B202" s="360" t="s">
        <v>212</v>
      </c>
      <c r="C202" s="329" t="s">
        <v>349</v>
      </c>
      <c r="D202" s="339" t="s">
        <v>453</v>
      </c>
      <c r="E202" s="345">
        <f t="shared" si="6"/>
        <v>194</v>
      </c>
      <c r="G202" s="25"/>
      <c r="H202" s="25"/>
      <c r="I202" s="25"/>
      <c r="J202" s="25"/>
      <c r="K202" s="25"/>
    </row>
    <row r="203" spans="1:11" s="23" customFormat="1" ht="19.95" customHeight="1" x14ac:dyDescent="0.25">
      <c r="A203" s="355">
        <f t="shared" ref="A203:A248" si="7">A202+1</f>
        <v>195</v>
      </c>
      <c r="B203" s="356" t="s">
        <v>204</v>
      </c>
      <c r="C203" s="330" t="s">
        <v>210</v>
      </c>
      <c r="D203" s="339" t="s">
        <v>493</v>
      </c>
      <c r="E203" s="345">
        <f t="shared" ref="E203:E224" si="8">E202+1</f>
        <v>195</v>
      </c>
      <c r="G203" s="25"/>
      <c r="H203" s="25"/>
      <c r="I203" s="25"/>
      <c r="J203" s="25"/>
      <c r="K203" s="25"/>
    </row>
    <row r="204" spans="1:11" s="23" customFormat="1" ht="19.95" customHeight="1" x14ac:dyDescent="0.25">
      <c r="A204" s="355">
        <f t="shared" si="7"/>
        <v>196</v>
      </c>
      <c r="B204" s="357" t="s">
        <v>302</v>
      </c>
      <c r="C204" s="332" t="s">
        <v>348</v>
      </c>
      <c r="D204" s="339" t="s">
        <v>517</v>
      </c>
      <c r="E204" s="345">
        <f t="shared" si="8"/>
        <v>196</v>
      </c>
      <c r="G204" s="25"/>
      <c r="H204" s="25"/>
      <c r="I204" s="25"/>
      <c r="J204" s="25"/>
      <c r="K204" s="25"/>
    </row>
    <row r="205" spans="1:11" s="23" customFormat="1" ht="19.95" customHeight="1" x14ac:dyDescent="0.25">
      <c r="A205" s="355">
        <f t="shared" si="7"/>
        <v>197</v>
      </c>
      <c r="B205" s="356" t="s">
        <v>136</v>
      </c>
      <c r="C205" s="330" t="s">
        <v>345</v>
      </c>
      <c r="D205" s="339" t="s">
        <v>533</v>
      </c>
      <c r="E205" s="345">
        <f t="shared" si="8"/>
        <v>197</v>
      </c>
      <c r="G205" s="25"/>
      <c r="H205" s="25"/>
      <c r="I205" s="25"/>
      <c r="J205" s="25"/>
      <c r="K205" s="25"/>
    </row>
    <row r="206" spans="1:11" s="23" customFormat="1" ht="19.95" customHeight="1" x14ac:dyDescent="0.25">
      <c r="A206" s="355">
        <f t="shared" si="7"/>
        <v>198</v>
      </c>
      <c r="B206" s="356" t="s">
        <v>290</v>
      </c>
      <c r="C206" s="329" t="s">
        <v>114</v>
      </c>
      <c r="D206" s="339" t="s">
        <v>558</v>
      </c>
      <c r="E206" s="345">
        <f t="shared" si="8"/>
        <v>198</v>
      </c>
      <c r="G206" s="25"/>
      <c r="H206" s="25"/>
      <c r="I206" s="25"/>
      <c r="J206" s="25"/>
      <c r="K206" s="25"/>
    </row>
    <row r="207" spans="1:11" s="23" customFormat="1" ht="19.95" customHeight="1" x14ac:dyDescent="0.25">
      <c r="A207" s="355">
        <f t="shared" si="7"/>
        <v>199</v>
      </c>
      <c r="B207" s="357" t="s">
        <v>285</v>
      </c>
      <c r="C207" s="329" t="s">
        <v>114</v>
      </c>
      <c r="D207" s="339" t="s">
        <v>554</v>
      </c>
      <c r="E207" s="345">
        <f t="shared" si="8"/>
        <v>199</v>
      </c>
      <c r="G207" s="25"/>
      <c r="H207" s="25"/>
      <c r="I207" s="25"/>
      <c r="J207" s="25"/>
      <c r="K207" s="25"/>
    </row>
    <row r="208" spans="1:11" s="23" customFormat="1" ht="19.95" customHeight="1" x14ac:dyDescent="0.25">
      <c r="A208" s="355">
        <f t="shared" si="7"/>
        <v>200</v>
      </c>
      <c r="B208" s="357" t="s">
        <v>363</v>
      </c>
      <c r="C208" s="330" t="s">
        <v>119</v>
      </c>
      <c r="D208" s="339" t="s">
        <v>511</v>
      </c>
      <c r="E208" s="345">
        <f t="shared" si="8"/>
        <v>200</v>
      </c>
      <c r="G208" s="25"/>
      <c r="H208" s="25"/>
      <c r="I208" s="25"/>
      <c r="J208" s="25"/>
      <c r="K208" s="25"/>
    </row>
    <row r="209" spans="1:11" s="23" customFormat="1" ht="19.95" customHeight="1" x14ac:dyDescent="0.25">
      <c r="A209" s="355">
        <f t="shared" si="7"/>
        <v>201</v>
      </c>
      <c r="B209" s="357" t="s">
        <v>284</v>
      </c>
      <c r="C209" s="329" t="s">
        <v>114</v>
      </c>
      <c r="D209" s="339" t="s">
        <v>553</v>
      </c>
      <c r="E209" s="345">
        <f t="shared" si="8"/>
        <v>201</v>
      </c>
      <c r="G209" s="25"/>
      <c r="H209" s="25"/>
      <c r="I209" s="25"/>
      <c r="J209" s="25"/>
      <c r="K209" s="25"/>
    </row>
    <row r="210" spans="1:11" s="23" customFormat="1" ht="19.95" customHeight="1" x14ac:dyDescent="0.25">
      <c r="A210" s="355">
        <f t="shared" si="7"/>
        <v>202</v>
      </c>
      <c r="B210" s="356" t="s">
        <v>288</v>
      </c>
      <c r="C210" s="329" t="s">
        <v>114</v>
      </c>
      <c r="D210" s="339" t="s">
        <v>556</v>
      </c>
      <c r="E210" s="345">
        <f t="shared" si="8"/>
        <v>202</v>
      </c>
      <c r="G210" s="25"/>
      <c r="H210" s="25"/>
      <c r="I210" s="25"/>
      <c r="J210" s="25"/>
      <c r="K210" s="25"/>
    </row>
    <row r="211" spans="1:11" s="23" customFormat="1" ht="19.95" customHeight="1" x14ac:dyDescent="0.25">
      <c r="A211" s="355">
        <f t="shared" si="7"/>
        <v>203</v>
      </c>
      <c r="B211" s="357" t="s">
        <v>256</v>
      </c>
      <c r="C211" s="332" t="s">
        <v>258</v>
      </c>
      <c r="D211" s="339" t="s">
        <v>589</v>
      </c>
      <c r="E211" s="345">
        <f t="shared" si="8"/>
        <v>203</v>
      </c>
      <c r="G211" s="25"/>
      <c r="H211" s="25"/>
      <c r="I211" s="25"/>
      <c r="J211" s="25"/>
      <c r="K211" s="25"/>
    </row>
    <row r="212" spans="1:11" s="23" customFormat="1" ht="19.95" customHeight="1" x14ac:dyDescent="0.25">
      <c r="A212" s="355">
        <f t="shared" si="7"/>
        <v>204</v>
      </c>
      <c r="B212" s="360" t="s">
        <v>145</v>
      </c>
      <c r="C212" s="332" t="s">
        <v>344</v>
      </c>
      <c r="D212" s="339" t="s">
        <v>471</v>
      </c>
      <c r="E212" s="345">
        <f t="shared" si="8"/>
        <v>204</v>
      </c>
      <c r="G212" s="25"/>
      <c r="H212" s="25"/>
      <c r="I212" s="25"/>
      <c r="J212" s="25"/>
      <c r="K212" s="25"/>
    </row>
    <row r="213" spans="1:11" s="23" customFormat="1" ht="19.95" customHeight="1" x14ac:dyDescent="0.25">
      <c r="A213" s="355">
        <f t="shared" si="7"/>
        <v>205</v>
      </c>
      <c r="B213" s="356" t="s">
        <v>287</v>
      </c>
      <c r="C213" s="329" t="s">
        <v>114</v>
      </c>
      <c r="D213" s="339" t="s">
        <v>555</v>
      </c>
      <c r="E213" s="345">
        <f t="shared" si="8"/>
        <v>205</v>
      </c>
      <c r="G213" s="25"/>
      <c r="H213" s="25"/>
      <c r="I213" s="25"/>
      <c r="J213" s="25"/>
      <c r="K213" s="25"/>
    </row>
    <row r="214" spans="1:11" s="23" customFormat="1" ht="19.95" customHeight="1" x14ac:dyDescent="0.25">
      <c r="A214" s="355">
        <f t="shared" si="7"/>
        <v>206</v>
      </c>
      <c r="B214" s="357" t="s">
        <v>377</v>
      </c>
      <c r="C214" s="330" t="s">
        <v>298</v>
      </c>
      <c r="D214" s="339" t="s">
        <v>481</v>
      </c>
      <c r="E214" s="345">
        <f t="shared" si="8"/>
        <v>206</v>
      </c>
      <c r="G214" s="25"/>
      <c r="H214" s="25"/>
      <c r="I214" s="25"/>
      <c r="J214" s="25"/>
      <c r="K214" s="25"/>
    </row>
    <row r="215" spans="1:11" s="23" customFormat="1" ht="19.95" customHeight="1" x14ac:dyDescent="0.25">
      <c r="A215" s="355">
        <f t="shared" si="7"/>
        <v>207</v>
      </c>
      <c r="B215" s="360" t="s">
        <v>148</v>
      </c>
      <c r="C215" s="332" t="s">
        <v>344</v>
      </c>
      <c r="D215" s="339" t="s">
        <v>474</v>
      </c>
      <c r="E215" s="345">
        <f t="shared" si="8"/>
        <v>207</v>
      </c>
      <c r="G215" s="25"/>
      <c r="H215" s="25"/>
      <c r="I215" s="25"/>
      <c r="J215" s="25"/>
      <c r="K215" s="25"/>
    </row>
    <row r="216" spans="1:11" s="23" customFormat="1" ht="19.95" customHeight="1" x14ac:dyDescent="0.25">
      <c r="A216" s="355">
        <f t="shared" si="7"/>
        <v>208</v>
      </c>
      <c r="B216" s="360" t="s">
        <v>147</v>
      </c>
      <c r="C216" s="332" t="s">
        <v>344</v>
      </c>
      <c r="D216" s="339" t="s">
        <v>473</v>
      </c>
      <c r="E216" s="345">
        <f t="shared" si="8"/>
        <v>208</v>
      </c>
      <c r="G216" s="25"/>
      <c r="H216" s="25"/>
      <c r="I216" s="25"/>
      <c r="J216" s="25"/>
      <c r="K216" s="25"/>
    </row>
    <row r="217" spans="1:11" s="23" customFormat="1" ht="19.95" customHeight="1" x14ac:dyDescent="0.25">
      <c r="A217" s="355">
        <f t="shared" si="7"/>
        <v>209</v>
      </c>
      <c r="B217" s="360" t="s">
        <v>217</v>
      </c>
      <c r="C217" s="329" t="s">
        <v>349</v>
      </c>
      <c r="D217" s="339" t="s">
        <v>459</v>
      </c>
      <c r="E217" s="345">
        <f t="shared" si="8"/>
        <v>209</v>
      </c>
      <c r="G217" s="25"/>
      <c r="H217" s="25"/>
      <c r="I217" s="25"/>
      <c r="J217" s="25"/>
      <c r="K217" s="25"/>
    </row>
    <row r="218" spans="1:11" s="23" customFormat="1" ht="19.95" customHeight="1" x14ac:dyDescent="0.25">
      <c r="A218" s="355">
        <f t="shared" si="7"/>
        <v>210</v>
      </c>
      <c r="B218" s="357" t="s">
        <v>295</v>
      </c>
      <c r="C218" s="330" t="s">
        <v>298</v>
      </c>
      <c r="D218" s="339" t="s">
        <v>480</v>
      </c>
      <c r="E218" s="345">
        <f t="shared" si="8"/>
        <v>210</v>
      </c>
      <c r="G218" s="25"/>
      <c r="H218" s="25"/>
      <c r="I218" s="25"/>
      <c r="J218" s="25"/>
      <c r="K218" s="25"/>
    </row>
    <row r="219" spans="1:11" s="23" customFormat="1" ht="19.95" customHeight="1" x14ac:dyDescent="0.25">
      <c r="A219" s="355">
        <f t="shared" si="7"/>
        <v>211</v>
      </c>
      <c r="B219" s="357" t="s">
        <v>293</v>
      </c>
      <c r="C219" s="330" t="s">
        <v>298</v>
      </c>
      <c r="D219" s="339" t="s">
        <v>477</v>
      </c>
      <c r="E219" s="345">
        <f t="shared" si="8"/>
        <v>211</v>
      </c>
      <c r="G219" s="25"/>
      <c r="H219" s="25"/>
      <c r="I219" s="25"/>
      <c r="J219" s="25"/>
      <c r="K219" s="25"/>
    </row>
    <row r="220" spans="1:11" s="23" customFormat="1" ht="19.95" customHeight="1" x14ac:dyDescent="0.25">
      <c r="A220" s="355">
        <f t="shared" si="7"/>
        <v>212</v>
      </c>
      <c r="B220" s="357" t="s">
        <v>294</v>
      </c>
      <c r="C220" s="330" t="s">
        <v>298</v>
      </c>
      <c r="D220" s="339" t="s">
        <v>478</v>
      </c>
      <c r="E220" s="345">
        <f t="shared" si="8"/>
        <v>212</v>
      </c>
      <c r="G220" s="25"/>
      <c r="H220" s="25"/>
      <c r="I220" s="25"/>
      <c r="J220" s="25"/>
      <c r="K220" s="25"/>
    </row>
    <row r="221" spans="1:11" s="23" customFormat="1" ht="19.95" customHeight="1" x14ac:dyDescent="0.25">
      <c r="A221" s="355">
        <f t="shared" si="7"/>
        <v>213</v>
      </c>
      <c r="B221" s="360" t="s">
        <v>356</v>
      </c>
      <c r="C221" s="329" t="s">
        <v>115</v>
      </c>
      <c r="D221" s="339" t="s">
        <v>566</v>
      </c>
      <c r="E221" s="345">
        <f t="shared" si="8"/>
        <v>213</v>
      </c>
      <c r="G221" s="25"/>
      <c r="H221" s="25"/>
      <c r="I221" s="25"/>
      <c r="J221" s="25"/>
      <c r="K221" s="25"/>
    </row>
    <row r="222" spans="1:11" s="23" customFormat="1" ht="19.95" customHeight="1" x14ac:dyDescent="0.25">
      <c r="A222" s="355">
        <f t="shared" si="7"/>
        <v>214</v>
      </c>
      <c r="B222" s="356" t="s">
        <v>173</v>
      </c>
      <c r="C222" s="331" t="s">
        <v>117</v>
      </c>
      <c r="D222" s="339" t="s">
        <v>539</v>
      </c>
      <c r="E222" s="345">
        <f t="shared" si="8"/>
        <v>214</v>
      </c>
      <c r="G222" s="25"/>
      <c r="H222" s="25"/>
      <c r="I222" s="25"/>
      <c r="J222" s="25"/>
      <c r="K222" s="25"/>
    </row>
    <row r="223" spans="1:11" s="23" customFormat="1" ht="19.95" customHeight="1" x14ac:dyDescent="0.25">
      <c r="A223" s="355">
        <f t="shared" si="7"/>
        <v>215</v>
      </c>
      <c r="B223" s="356" t="s">
        <v>229</v>
      </c>
      <c r="C223" s="332" t="s">
        <v>226</v>
      </c>
      <c r="D223" s="339" t="s">
        <v>439</v>
      </c>
      <c r="E223" s="345">
        <f t="shared" si="8"/>
        <v>215</v>
      </c>
      <c r="G223" s="25"/>
      <c r="H223" s="25"/>
      <c r="I223" s="25"/>
      <c r="J223" s="25"/>
      <c r="K223" s="25"/>
    </row>
    <row r="224" spans="1:11" s="23" customFormat="1" ht="19.95" customHeight="1" x14ac:dyDescent="0.25">
      <c r="A224" s="355">
        <f t="shared" si="7"/>
        <v>216</v>
      </c>
      <c r="B224" s="357" t="s">
        <v>230</v>
      </c>
      <c r="C224" s="332" t="s">
        <v>226</v>
      </c>
      <c r="D224" s="339" t="s">
        <v>440</v>
      </c>
      <c r="E224" s="345">
        <f t="shared" si="8"/>
        <v>216</v>
      </c>
      <c r="G224" s="25"/>
      <c r="H224" s="25"/>
      <c r="I224" s="25"/>
      <c r="J224" s="25"/>
      <c r="K224" s="25"/>
    </row>
    <row r="225" spans="1:11" s="23" customFormat="1" ht="19.95" customHeight="1" x14ac:dyDescent="0.25">
      <c r="A225" s="355">
        <f t="shared" si="7"/>
        <v>217</v>
      </c>
      <c r="B225" s="358" t="s">
        <v>246</v>
      </c>
      <c r="C225" s="329" t="s">
        <v>334</v>
      </c>
      <c r="D225" s="339">
        <v>0</v>
      </c>
      <c r="E225" s="345"/>
      <c r="G225" s="25"/>
      <c r="H225" s="25"/>
      <c r="I225" s="25"/>
      <c r="J225" s="25"/>
      <c r="K225" s="25"/>
    </row>
    <row r="226" spans="1:11" s="23" customFormat="1" ht="19.95" customHeight="1" x14ac:dyDescent="0.25">
      <c r="A226" s="355">
        <f t="shared" si="7"/>
        <v>218</v>
      </c>
      <c r="B226" s="356" t="s">
        <v>316</v>
      </c>
      <c r="C226" s="329" t="s">
        <v>324</v>
      </c>
      <c r="D226" s="339">
        <v>0</v>
      </c>
      <c r="E226" s="345"/>
      <c r="G226" s="25"/>
      <c r="H226" s="25"/>
      <c r="I226" s="25"/>
      <c r="J226" s="25"/>
      <c r="K226" s="25"/>
    </row>
    <row r="227" spans="1:11" s="23" customFormat="1" ht="19.95" customHeight="1" x14ac:dyDescent="0.25">
      <c r="A227" s="355">
        <f t="shared" si="7"/>
        <v>219</v>
      </c>
      <c r="B227" s="356" t="s">
        <v>286</v>
      </c>
      <c r="C227" s="329" t="s">
        <v>114</v>
      </c>
      <c r="D227" s="339">
        <v>0</v>
      </c>
      <c r="E227" s="345"/>
      <c r="G227" s="25"/>
      <c r="H227" s="25"/>
      <c r="I227" s="25"/>
      <c r="J227" s="25"/>
      <c r="K227" s="25"/>
    </row>
    <row r="228" spans="1:11" s="23" customFormat="1" ht="19.95" customHeight="1" x14ac:dyDescent="0.25">
      <c r="A228" s="355">
        <f t="shared" si="7"/>
        <v>220</v>
      </c>
      <c r="B228" s="356" t="s">
        <v>205</v>
      </c>
      <c r="C228" s="330" t="s">
        <v>210</v>
      </c>
      <c r="D228" s="339">
        <v>0</v>
      </c>
      <c r="E228" s="345"/>
      <c r="G228" s="25"/>
      <c r="H228" s="25"/>
      <c r="I228" s="25"/>
      <c r="J228" s="25"/>
      <c r="K228" s="25"/>
    </row>
    <row r="229" spans="1:11" s="23" customFormat="1" ht="19.95" customHeight="1" x14ac:dyDescent="0.25">
      <c r="A229" s="355">
        <f t="shared" si="7"/>
        <v>221</v>
      </c>
      <c r="B229" s="357" t="s">
        <v>361</v>
      </c>
      <c r="C229" s="330" t="s">
        <v>119</v>
      </c>
      <c r="D229" s="339">
        <v>0</v>
      </c>
      <c r="E229" s="345"/>
      <c r="G229" s="25"/>
      <c r="H229" s="25"/>
      <c r="I229" s="25"/>
      <c r="J229" s="25"/>
      <c r="K229" s="25"/>
    </row>
    <row r="230" spans="1:11" s="23" customFormat="1" ht="19.95" customHeight="1" x14ac:dyDescent="0.25">
      <c r="A230" s="355">
        <f t="shared" si="7"/>
        <v>222</v>
      </c>
      <c r="B230" s="356" t="s">
        <v>231</v>
      </c>
      <c r="C230" s="332" t="s">
        <v>226</v>
      </c>
      <c r="D230" s="339">
        <v>0</v>
      </c>
      <c r="E230" s="345"/>
      <c r="G230" s="25"/>
      <c r="H230" s="25"/>
      <c r="I230" s="25"/>
      <c r="J230" s="25"/>
      <c r="K230" s="25"/>
    </row>
    <row r="231" spans="1:11" s="23" customFormat="1" ht="19.95" customHeight="1" x14ac:dyDescent="0.25">
      <c r="A231" s="355">
        <f t="shared" si="7"/>
        <v>223</v>
      </c>
      <c r="B231" s="356" t="s">
        <v>232</v>
      </c>
      <c r="C231" s="332" t="s">
        <v>226</v>
      </c>
      <c r="D231" s="339">
        <v>0</v>
      </c>
      <c r="E231" s="345"/>
      <c r="G231" s="25"/>
      <c r="H231" s="25"/>
      <c r="I231" s="25"/>
      <c r="J231" s="25"/>
      <c r="K231" s="25"/>
    </row>
    <row r="232" spans="1:11" s="23" customFormat="1" ht="19.95" customHeight="1" x14ac:dyDescent="0.25">
      <c r="A232" s="355">
        <f t="shared" si="7"/>
        <v>224</v>
      </c>
      <c r="B232" s="359" t="s">
        <v>369</v>
      </c>
      <c r="C232" s="332" t="s">
        <v>226</v>
      </c>
      <c r="D232" s="339">
        <v>0</v>
      </c>
      <c r="E232" s="345"/>
      <c r="G232" s="25"/>
      <c r="H232" s="25"/>
      <c r="I232" s="25"/>
      <c r="J232" s="25"/>
      <c r="K232" s="25"/>
    </row>
    <row r="233" spans="1:11" ht="19.95" customHeight="1" x14ac:dyDescent="0.25">
      <c r="A233" s="355">
        <f t="shared" si="7"/>
        <v>225</v>
      </c>
      <c r="B233" s="366" t="s">
        <v>406</v>
      </c>
      <c r="C233" s="335" t="s">
        <v>185</v>
      </c>
      <c r="D233" s="340">
        <v>0</v>
      </c>
      <c r="E233" s="346"/>
    </row>
    <row r="234" spans="1:11" ht="19.95" customHeight="1" x14ac:dyDescent="0.25">
      <c r="A234" s="355">
        <f t="shared" si="7"/>
        <v>226</v>
      </c>
      <c r="B234" s="367" t="s">
        <v>177</v>
      </c>
      <c r="C234" s="336" t="s">
        <v>176</v>
      </c>
      <c r="D234" s="340" t="s">
        <v>421</v>
      </c>
      <c r="E234" s="346" t="s">
        <v>652</v>
      </c>
    </row>
    <row r="235" spans="1:11" ht="19.95" customHeight="1" x14ac:dyDescent="0.25">
      <c r="A235" s="355">
        <f t="shared" si="7"/>
        <v>227</v>
      </c>
      <c r="B235" s="367" t="s">
        <v>183</v>
      </c>
      <c r="C235" s="336" t="s">
        <v>176</v>
      </c>
      <c r="D235" s="340" t="s">
        <v>427</v>
      </c>
      <c r="E235" s="346" t="s">
        <v>652</v>
      </c>
    </row>
    <row r="236" spans="1:11" ht="19.95" customHeight="1" x14ac:dyDescent="0.25">
      <c r="A236" s="355">
        <f t="shared" si="7"/>
        <v>228</v>
      </c>
      <c r="B236" s="368" t="s">
        <v>408</v>
      </c>
      <c r="C236" s="335" t="s">
        <v>185</v>
      </c>
      <c r="D236" s="340" t="s">
        <v>431</v>
      </c>
      <c r="E236" s="346" t="s">
        <v>652</v>
      </c>
    </row>
    <row r="237" spans="1:11" ht="19.95" customHeight="1" x14ac:dyDescent="0.25">
      <c r="A237" s="355">
        <f t="shared" si="7"/>
        <v>229</v>
      </c>
      <c r="B237" s="369" t="s">
        <v>409</v>
      </c>
      <c r="C237" s="335" t="s">
        <v>185</v>
      </c>
      <c r="D237" s="340" t="s">
        <v>432</v>
      </c>
      <c r="E237" s="346" t="s">
        <v>652</v>
      </c>
    </row>
    <row r="238" spans="1:11" ht="19.95" customHeight="1" x14ac:dyDescent="0.25">
      <c r="A238" s="355">
        <f t="shared" si="7"/>
        <v>230</v>
      </c>
      <c r="B238" s="367" t="s">
        <v>182</v>
      </c>
      <c r="C238" s="336" t="s">
        <v>176</v>
      </c>
      <c r="D238" s="340" t="s">
        <v>426</v>
      </c>
      <c r="E238" s="346" t="s">
        <v>652</v>
      </c>
    </row>
    <row r="239" spans="1:11" ht="19.95" customHeight="1" x14ac:dyDescent="0.25">
      <c r="A239" s="355">
        <f t="shared" si="7"/>
        <v>231</v>
      </c>
      <c r="B239" s="367" t="s">
        <v>181</v>
      </c>
      <c r="C239" s="336" t="s">
        <v>176</v>
      </c>
      <c r="D239" s="340" t="s">
        <v>425</v>
      </c>
      <c r="E239" s="346" t="s">
        <v>652</v>
      </c>
    </row>
    <row r="240" spans="1:11" ht="19.95" customHeight="1" x14ac:dyDescent="0.25">
      <c r="A240" s="355">
        <f t="shared" si="7"/>
        <v>232</v>
      </c>
      <c r="B240" s="367" t="s">
        <v>180</v>
      </c>
      <c r="C240" s="336" t="s">
        <v>176</v>
      </c>
      <c r="D240" s="340" t="s">
        <v>424</v>
      </c>
      <c r="E240" s="346" t="s">
        <v>652</v>
      </c>
    </row>
    <row r="241" spans="1:7" ht="19.95" customHeight="1" x14ac:dyDescent="0.25">
      <c r="A241" s="355">
        <f t="shared" si="7"/>
        <v>233</v>
      </c>
      <c r="B241" s="368" t="s">
        <v>411</v>
      </c>
      <c r="C241" s="335" t="s">
        <v>185</v>
      </c>
      <c r="D241" s="340" t="s">
        <v>434</v>
      </c>
      <c r="E241" s="346" t="s">
        <v>652</v>
      </c>
    </row>
    <row r="242" spans="1:7" ht="19.95" customHeight="1" x14ac:dyDescent="0.25">
      <c r="A242" s="355">
        <f t="shared" si="7"/>
        <v>234</v>
      </c>
      <c r="B242" s="368" t="s">
        <v>405</v>
      </c>
      <c r="C242" s="335" t="s">
        <v>185</v>
      </c>
      <c r="D242" s="340" t="s">
        <v>429</v>
      </c>
      <c r="E242" s="346" t="s">
        <v>652</v>
      </c>
    </row>
    <row r="243" spans="1:7" ht="19.95" customHeight="1" x14ac:dyDescent="0.25">
      <c r="A243" s="355">
        <f t="shared" si="7"/>
        <v>235</v>
      </c>
      <c r="B243" s="367" t="s">
        <v>178</v>
      </c>
      <c r="C243" s="336" t="s">
        <v>176</v>
      </c>
      <c r="D243" s="340" t="s">
        <v>422</v>
      </c>
      <c r="E243" s="346" t="s">
        <v>652</v>
      </c>
    </row>
    <row r="244" spans="1:7" ht="19.95" customHeight="1" x14ac:dyDescent="0.25">
      <c r="A244" s="355">
        <f t="shared" si="7"/>
        <v>236</v>
      </c>
      <c r="B244" s="367" t="s">
        <v>184</v>
      </c>
      <c r="C244" s="336" t="s">
        <v>176</v>
      </c>
      <c r="D244" s="340" t="s">
        <v>428</v>
      </c>
      <c r="E244" s="346" t="s">
        <v>652</v>
      </c>
    </row>
    <row r="245" spans="1:7" ht="19.95" customHeight="1" x14ac:dyDescent="0.25">
      <c r="A245" s="355">
        <f t="shared" si="7"/>
        <v>237</v>
      </c>
      <c r="B245" s="367" t="s">
        <v>179</v>
      </c>
      <c r="C245" s="336" t="s">
        <v>176</v>
      </c>
      <c r="D245" s="340" t="s">
        <v>423</v>
      </c>
      <c r="E245" s="346" t="s">
        <v>652</v>
      </c>
    </row>
    <row r="246" spans="1:7" ht="19.95" customHeight="1" x14ac:dyDescent="0.25">
      <c r="A246" s="355">
        <f t="shared" si="7"/>
        <v>238</v>
      </c>
      <c r="B246" s="370" t="s">
        <v>412</v>
      </c>
      <c r="C246" s="335" t="s">
        <v>185</v>
      </c>
      <c r="D246" s="341" t="s">
        <v>435</v>
      </c>
      <c r="E246" s="346" t="s">
        <v>652</v>
      </c>
    </row>
    <row r="247" spans="1:7" ht="19.95" customHeight="1" x14ac:dyDescent="0.25">
      <c r="A247" s="355">
        <f t="shared" si="7"/>
        <v>239</v>
      </c>
      <c r="B247" s="371" t="s">
        <v>407</v>
      </c>
      <c r="C247" s="335" t="s">
        <v>185</v>
      </c>
      <c r="D247" s="340" t="s">
        <v>430</v>
      </c>
      <c r="E247" s="346" t="s">
        <v>652</v>
      </c>
    </row>
    <row r="248" spans="1:7" ht="19.95" customHeight="1" thickBot="1" x14ac:dyDescent="0.3">
      <c r="A248" s="372">
        <f t="shared" si="7"/>
        <v>240</v>
      </c>
      <c r="B248" s="373" t="s">
        <v>410</v>
      </c>
      <c r="C248" s="337" t="s">
        <v>185</v>
      </c>
      <c r="D248" s="342" t="s">
        <v>433</v>
      </c>
      <c r="E248" s="347" t="s">
        <v>652</v>
      </c>
    </row>
    <row r="249" spans="1:7" x14ac:dyDescent="0.25">
      <c r="B249" s="296"/>
      <c r="C249" s="299"/>
      <c r="D249" s="25"/>
    </row>
    <row r="250" spans="1:7" x14ac:dyDescent="0.25">
      <c r="B250" s="296"/>
      <c r="C250" s="299"/>
      <c r="D250" s="25"/>
    </row>
    <row r="251" spans="1:7" ht="20.399999999999999" x14ac:dyDescent="0.35">
      <c r="A251" s="103" t="s">
        <v>120</v>
      </c>
      <c r="B251" s="297"/>
      <c r="C251" s="300"/>
      <c r="D251" s="104" t="s">
        <v>419</v>
      </c>
      <c r="E251" s="104"/>
      <c r="F251" s="105"/>
      <c r="G251" s="104"/>
    </row>
    <row r="252" spans="1:7" x14ac:dyDescent="0.25">
      <c r="B252" s="296"/>
      <c r="C252" s="299"/>
      <c r="D252" s="25"/>
    </row>
    <row r="253" spans="1:7" x14ac:dyDescent="0.25">
      <c r="B253" s="296"/>
      <c r="C253" s="299"/>
      <c r="D253" s="25"/>
    </row>
    <row r="254" spans="1:7" x14ac:dyDescent="0.25">
      <c r="B254" s="296"/>
      <c r="C254" s="299"/>
      <c r="D254" s="25"/>
    </row>
    <row r="255" spans="1:7" x14ac:dyDescent="0.25">
      <c r="B255" s="296"/>
      <c r="C255" s="299"/>
      <c r="D255" s="25"/>
    </row>
    <row r="256" spans="1:7" x14ac:dyDescent="0.25">
      <c r="B256" s="296"/>
      <c r="C256" s="299"/>
      <c r="D256" s="25"/>
    </row>
    <row r="257" spans="2:4" x14ac:dyDescent="0.25">
      <c r="B257" s="89"/>
      <c r="C257" s="100"/>
      <c r="D257" s="35"/>
    </row>
  </sheetData>
  <sortState ref="B93:D224">
    <sortCondition ref="D93:D224"/>
  </sortState>
  <mergeCells count="7">
    <mergeCell ref="E7:E8"/>
    <mergeCell ref="C4:D4"/>
    <mergeCell ref="A7:A8"/>
    <mergeCell ref="B7:B8"/>
    <mergeCell ref="C7:C8"/>
    <mergeCell ref="A6:D6"/>
    <mergeCell ref="D7:D8"/>
  </mergeCells>
  <printOptions horizontalCentered="1"/>
  <pageMargins left="0.39370078740157483" right="0" top="0.39370078740157483" bottom="0.19685039370078741" header="0" footer="0"/>
  <pageSetup paperSize="9" scale="51" fitToHeight="0" orientation="portrait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28" zoomScale="80" zoomScaleNormal="90" zoomScaleSheetLayoutView="80" workbookViewId="0">
      <selection activeCell="N37" sqref="N37"/>
    </sheetView>
  </sheetViews>
  <sheetFormatPr defaultColWidth="9.109375" defaultRowHeight="13.2" x14ac:dyDescent="0.25"/>
  <cols>
    <col min="1" max="1" width="5" style="10" customWidth="1"/>
    <col min="2" max="2" width="42.44140625" style="10" customWidth="1"/>
    <col min="3" max="10" width="13" style="10" customWidth="1"/>
    <col min="11" max="12" width="10.33203125" style="10" customWidth="1"/>
    <col min="13" max="13" width="9.109375" style="5"/>
    <col min="14" max="14" width="13.109375" style="5" customWidth="1"/>
    <col min="15" max="16384" width="9.109375" style="5"/>
  </cols>
  <sheetData>
    <row r="1" spans="1:12" ht="23.25" customHeight="1" x14ac:dyDescent="0.25">
      <c r="A1" s="444" t="s">
        <v>27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</row>
    <row r="2" spans="1:12" ht="21" x14ac:dyDescent="0.25">
      <c r="A2" s="1"/>
      <c r="B2" s="1"/>
      <c r="C2" s="18"/>
      <c r="D2" s="18"/>
      <c r="E2" s="18"/>
      <c r="F2" s="18"/>
      <c r="G2" s="18"/>
      <c r="H2" s="19"/>
      <c r="I2" s="20"/>
      <c r="J2" s="20"/>
      <c r="K2" s="20"/>
    </row>
    <row r="3" spans="1:12" ht="15.6" x14ac:dyDescent="0.3">
      <c r="A3" s="21" t="s">
        <v>48</v>
      </c>
      <c r="B3" s="21"/>
      <c r="C3" s="22"/>
      <c r="D3" s="23"/>
      <c r="E3" s="22"/>
      <c r="F3" s="5"/>
      <c r="G3" s="24"/>
      <c r="I3" s="25"/>
      <c r="J3" s="25"/>
      <c r="K3" s="26"/>
      <c r="L3" s="13" t="s">
        <v>6</v>
      </c>
    </row>
    <row r="4" spans="1:12" ht="21.75" customHeight="1" x14ac:dyDescent="0.4">
      <c r="A4" s="445" t="s">
        <v>14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2" ht="30" customHeight="1" thickBot="1" x14ac:dyDescent="0.3">
      <c r="A5" s="446" t="s">
        <v>43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</row>
    <row r="6" spans="1:12" s="11" customFormat="1" ht="36.6" thickBot="1" x14ac:dyDescent="0.3">
      <c r="A6" s="27" t="s">
        <v>0</v>
      </c>
      <c r="B6" s="28" t="s">
        <v>7</v>
      </c>
      <c r="C6" s="17" t="s">
        <v>8</v>
      </c>
      <c r="D6" s="17" t="s">
        <v>30</v>
      </c>
      <c r="E6" s="17" t="s">
        <v>9</v>
      </c>
      <c r="F6" s="17" t="s">
        <v>15</v>
      </c>
      <c r="G6" s="17" t="s">
        <v>10</v>
      </c>
      <c r="H6" s="17" t="s">
        <v>11</v>
      </c>
      <c r="I6" s="17" t="s">
        <v>28</v>
      </c>
      <c r="J6" s="17" t="s">
        <v>12</v>
      </c>
      <c r="K6" s="16" t="s">
        <v>13</v>
      </c>
      <c r="L6" s="54" t="s">
        <v>2</v>
      </c>
    </row>
    <row r="7" spans="1:12" s="30" customFormat="1" ht="24" customHeight="1" x14ac:dyDescent="0.3">
      <c r="A7" s="56">
        <v>1</v>
      </c>
      <c r="B7" s="50" t="s">
        <v>50</v>
      </c>
      <c r="C7" s="36">
        <v>6</v>
      </c>
      <c r="D7" s="36">
        <v>6</v>
      </c>
      <c r="E7" s="36">
        <v>6</v>
      </c>
      <c r="F7" s="36">
        <v>6</v>
      </c>
      <c r="G7" s="36">
        <v>6</v>
      </c>
      <c r="H7" s="36">
        <v>6</v>
      </c>
      <c r="I7" s="36">
        <v>5</v>
      </c>
      <c r="J7" s="36">
        <v>6</v>
      </c>
      <c r="K7" s="38">
        <f t="shared" ref="K7:K50" si="0">SUM(C7:J7)</f>
        <v>47</v>
      </c>
      <c r="L7" s="57"/>
    </row>
    <row r="8" spans="1:12" s="30" customFormat="1" ht="24" customHeight="1" x14ac:dyDescent="0.3">
      <c r="A8" s="31">
        <v>2</v>
      </c>
      <c r="B8" s="50" t="s">
        <v>51</v>
      </c>
      <c r="C8" s="37">
        <v>9</v>
      </c>
      <c r="D8" s="37">
        <v>7</v>
      </c>
      <c r="E8" s="37">
        <v>7</v>
      </c>
      <c r="F8" s="37">
        <v>7</v>
      </c>
      <c r="G8" s="37">
        <v>6</v>
      </c>
      <c r="H8" s="37">
        <v>6</v>
      </c>
      <c r="I8" s="37">
        <v>6</v>
      </c>
      <c r="J8" s="37">
        <v>7</v>
      </c>
      <c r="K8" s="39">
        <f t="shared" si="0"/>
        <v>55</v>
      </c>
      <c r="L8" s="58"/>
    </row>
    <row r="9" spans="1:12" s="30" customFormat="1" ht="24" customHeight="1" x14ac:dyDescent="0.3">
      <c r="A9" s="31">
        <v>3</v>
      </c>
      <c r="B9" s="50" t="s">
        <v>52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9">
        <f t="shared" si="0"/>
        <v>0</v>
      </c>
      <c r="L9" s="59"/>
    </row>
    <row r="10" spans="1:12" s="30" customFormat="1" ht="24" customHeight="1" x14ac:dyDescent="0.35">
      <c r="A10" s="31">
        <v>4</v>
      </c>
      <c r="B10" s="50" t="s">
        <v>39</v>
      </c>
      <c r="C10" s="37">
        <v>10</v>
      </c>
      <c r="D10" s="37">
        <v>10</v>
      </c>
      <c r="E10" s="37">
        <v>9</v>
      </c>
      <c r="F10" s="37">
        <v>8</v>
      </c>
      <c r="G10" s="37">
        <v>10</v>
      </c>
      <c r="H10" s="37">
        <v>9</v>
      </c>
      <c r="I10" s="37">
        <v>10</v>
      </c>
      <c r="J10" s="37">
        <v>9</v>
      </c>
      <c r="K10" s="39">
        <f t="shared" si="0"/>
        <v>75</v>
      </c>
      <c r="L10" s="60"/>
    </row>
    <row r="11" spans="1:12" s="30" customFormat="1" ht="24" customHeight="1" x14ac:dyDescent="0.3">
      <c r="A11" s="31">
        <v>5</v>
      </c>
      <c r="B11" s="50" t="s">
        <v>53</v>
      </c>
      <c r="C11" s="37">
        <v>5</v>
      </c>
      <c r="D11" s="37">
        <v>4</v>
      </c>
      <c r="E11" s="37">
        <v>2</v>
      </c>
      <c r="F11" s="37">
        <v>2</v>
      </c>
      <c r="G11" s="37">
        <v>4</v>
      </c>
      <c r="H11" s="37">
        <v>4</v>
      </c>
      <c r="I11" s="37">
        <v>4</v>
      </c>
      <c r="J11" s="37">
        <v>3</v>
      </c>
      <c r="K11" s="39">
        <f t="shared" si="0"/>
        <v>28</v>
      </c>
      <c r="L11" s="58"/>
    </row>
    <row r="12" spans="1:12" s="30" customFormat="1" ht="24" customHeight="1" x14ac:dyDescent="0.3">
      <c r="A12" s="31">
        <v>6</v>
      </c>
      <c r="B12" s="50" t="s">
        <v>54</v>
      </c>
      <c r="C12" s="37">
        <v>5</v>
      </c>
      <c r="D12" s="37">
        <v>6</v>
      </c>
      <c r="E12" s="37">
        <v>0</v>
      </c>
      <c r="F12" s="37">
        <v>0</v>
      </c>
      <c r="G12" s="37">
        <v>4</v>
      </c>
      <c r="H12" s="37">
        <v>3</v>
      </c>
      <c r="I12" s="37">
        <v>5</v>
      </c>
      <c r="J12" s="37">
        <v>3</v>
      </c>
      <c r="K12" s="39">
        <f t="shared" si="0"/>
        <v>26</v>
      </c>
      <c r="L12" s="58"/>
    </row>
    <row r="13" spans="1:12" s="30" customFormat="1" ht="24" customHeight="1" x14ac:dyDescent="0.3">
      <c r="A13" s="31">
        <v>7</v>
      </c>
      <c r="B13" s="50" t="s">
        <v>55</v>
      </c>
      <c r="C13" s="37">
        <v>7</v>
      </c>
      <c r="D13" s="37">
        <v>7</v>
      </c>
      <c r="E13" s="37">
        <v>6</v>
      </c>
      <c r="F13" s="37">
        <v>4</v>
      </c>
      <c r="G13" s="37">
        <v>4</v>
      </c>
      <c r="H13" s="37">
        <v>4</v>
      </c>
      <c r="I13" s="37">
        <v>5</v>
      </c>
      <c r="J13" s="37">
        <v>4</v>
      </c>
      <c r="K13" s="39">
        <f t="shared" si="0"/>
        <v>41</v>
      </c>
      <c r="L13" s="58"/>
    </row>
    <row r="14" spans="1:12" s="30" customFormat="1" ht="24" customHeight="1" x14ac:dyDescent="0.3">
      <c r="A14" s="31">
        <v>8</v>
      </c>
      <c r="B14" s="50" t="s">
        <v>56</v>
      </c>
      <c r="C14" s="37">
        <v>8</v>
      </c>
      <c r="D14" s="37">
        <v>6</v>
      </c>
      <c r="E14" s="37">
        <v>5</v>
      </c>
      <c r="F14" s="37">
        <v>0</v>
      </c>
      <c r="G14" s="37">
        <v>5</v>
      </c>
      <c r="H14" s="37">
        <v>4</v>
      </c>
      <c r="I14" s="37">
        <v>0</v>
      </c>
      <c r="J14" s="37">
        <v>3</v>
      </c>
      <c r="K14" s="39">
        <f t="shared" si="0"/>
        <v>31</v>
      </c>
      <c r="L14" s="58"/>
    </row>
    <row r="15" spans="1:12" s="30" customFormat="1" ht="24" customHeight="1" x14ac:dyDescent="0.3">
      <c r="A15" s="31">
        <v>9</v>
      </c>
      <c r="B15" s="50" t="s">
        <v>31</v>
      </c>
      <c r="C15" s="37">
        <v>9</v>
      </c>
      <c r="D15" s="37">
        <v>9</v>
      </c>
      <c r="E15" s="37">
        <v>8</v>
      </c>
      <c r="F15" s="37">
        <v>8</v>
      </c>
      <c r="G15" s="37">
        <v>9</v>
      </c>
      <c r="H15" s="37">
        <v>8</v>
      </c>
      <c r="I15" s="37">
        <v>9</v>
      </c>
      <c r="J15" s="37">
        <v>8</v>
      </c>
      <c r="K15" s="39">
        <f t="shared" si="0"/>
        <v>68</v>
      </c>
      <c r="L15" s="58"/>
    </row>
    <row r="16" spans="1:12" s="30" customFormat="1" ht="24" customHeight="1" x14ac:dyDescent="0.3">
      <c r="A16" s="31">
        <v>10</v>
      </c>
      <c r="B16" s="50" t="s">
        <v>32</v>
      </c>
      <c r="C16" s="37">
        <v>8</v>
      </c>
      <c r="D16" s="37">
        <v>8</v>
      </c>
      <c r="E16" s="37">
        <v>5</v>
      </c>
      <c r="F16" s="37">
        <v>6</v>
      </c>
      <c r="G16" s="37">
        <v>6</v>
      </c>
      <c r="H16" s="37">
        <v>6</v>
      </c>
      <c r="I16" s="37">
        <v>7</v>
      </c>
      <c r="J16" s="37">
        <v>6</v>
      </c>
      <c r="K16" s="39">
        <f t="shared" si="0"/>
        <v>52</v>
      </c>
      <c r="L16" s="58"/>
    </row>
    <row r="17" spans="1:12" s="30" customFormat="1" ht="24" customHeight="1" x14ac:dyDescent="0.35">
      <c r="A17" s="31">
        <v>11</v>
      </c>
      <c r="B17" s="50" t="s">
        <v>57</v>
      </c>
      <c r="C17" s="37">
        <v>10</v>
      </c>
      <c r="D17" s="37">
        <v>10</v>
      </c>
      <c r="E17" s="37">
        <v>9</v>
      </c>
      <c r="F17" s="37">
        <v>6</v>
      </c>
      <c r="G17" s="37">
        <v>9</v>
      </c>
      <c r="H17" s="37">
        <v>9</v>
      </c>
      <c r="I17" s="37">
        <v>10</v>
      </c>
      <c r="J17" s="37">
        <v>9</v>
      </c>
      <c r="K17" s="39">
        <f t="shared" si="0"/>
        <v>72</v>
      </c>
      <c r="L17" s="60"/>
    </row>
    <row r="18" spans="1:12" s="30" customFormat="1" ht="24" customHeight="1" x14ac:dyDescent="0.3">
      <c r="A18" s="31">
        <v>12</v>
      </c>
      <c r="B18" s="50" t="s">
        <v>18</v>
      </c>
      <c r="C18" s="37">
        <v>7</v>
      </c>
      <c r="D18" s="37">
        <v>6</v>
      </c>
      <c r="E18" s="37">
        <v>6</v>
      </c>
      <c r="F18" s="37">
        <v>7</v>
      </c>
      <c r="G18" s="37">
        <v>6</v>
      </c>
      <c r="H18" s="37">
        <v>5</v>
      </c>
      <c r="I18" s="37">
        <v>7</v>
      </c>
      <c r="J18" s="37">
        <v>6</v>
      </c>
      <c r="K18" s="39">
        <f t="shared" si="0"/>
        <v>50</v>
      </c>
      <c r="L18" s="58"/>
    </row>
    <row r="19" spans="1:12" s="30" customFormat="1" ht="24" customHeight="1" x14ac:dyDescent="0.3">
      <c r="A19" s="31">
        <v>13</v>
      </c>
      <c r="B19" s="50" t="s">
        <v>58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f t="shared" si="0"/>
        <v>0</v>
      </c>
      <c r="L19" s="59"/>
    </row>
    <row r="20" spans="1:12" s="30" customFormat="1" ht="24" customHeight="1" x14ac:dyDescent="0.3">
      <c r="A20" s="31">
        <v>14</v>
      </c>
      <c r="B20" s="50" t="s">
        <v>22</v>
      </c>
      <c r="C20" s="37">
        <v>7</v>
      </c>
      <c r="D20" s="37">
        <v>7</v>
      </c>
      <c r="E20" s="37">
        <v>6</v>
      </c>
      <c r="F20" s="37">
        <v>6</v>
      </c>
      <c r="G20" s="37">
        <v>6</v>
      </c>
      <c r="H20" s="37">
        <v>6</v>
      </c>
      <c r="I20" s="37">
        <v>7</v>
      </c>
      <c r="J20" s="37">
        <v>6</v>
      </c>
      <c r="K20" s="39">
        <f t="shared" si="0"/>
        <v>51</v>
      </c>
      <c r="L20" s="58"/>
    </row>
    <row r="21" spans="1:12" s="30" customFormat="1" ht="24" customHeight="1" x14ac:dyDescent="0.3">
      <c r="A21" s="31">
        <v>15</v>
      </c>
      <c r="B21" s="50" t="s">
        <v>59</v>
      </c>
      <c r="C21" s="37">
        <v>5</v>
      </c>
      <c r="D21" s="37">
        <v>4</v>
      </c>
      <c r="E21" s="37">
        <v>4</v>
      </c>
      <c r="F21" s="37">
        <v>3</v>
      </c>
      <c r="G21" s="37">
        <v>4</v>
      </c>
      <c r="H21" s="37">
        <v>4</v>
      </c>
      <c r="I21" s="37">
        <v>0</v>
      </c>
      <c r="J21" s="37">
        <v>3</v>
      </c>
      <c r="K21" s="39">
        <f t="shared" si="0"/>
        <v>27</v>
      </c>
      <c r="L21" s="58"/>
    </row>
    <row r="22" spans="1:12" s="30" customFormat="1" ht="24" customHeight="1" x14ac:dyDescent="0.3">
      <c r="A22" s="31">
        <v>16</v>
      </c>
      <c r="B22" s="50" t="s">
        <v>60</v>
      </c>
      <c r="C22" s="37">
        <v>7</v>
      </c>
      <c r="D22" s="37">
        <v>7</v>
      </c>
      <c r="E22" s="37">
        <v>7</v>
      </c>
      <c r="F22" s="37">
        <v>6</v>
      </c>
      <c r="G22" s="37">
        <v>6</v>
      </c>
      <c r="H22" s="37">
        <v>0</v>
      </c>
      <c r="I22" s="37">
        <v>6</v>
      </c>
      <c r="J22" s="37">
        <v>6</v>
      </c>
      <c r="K22" s="39">
        <f t="shared" si="0"/>
        <v>45</v>
      </c>
      <c r="L22" s="58"/>
    </row>
    <row r="23" spans="1:12" s="30" customFormat="1" ht="24" customHeight="1" x14ac:dyDescent="0.3">
      <c r="A23" s="31">
        <v>17</v>
      </c>
      <c r="B23" s="50" t="s">
        <v>20</v>
      </c>
      <c r="C23" s="37">
        <v>6</v>
      </c>
      <c r="D23" s="37">
        <v>7</v>
      </c>
      <c r="E23" s="37">
        <v>5</v>
      </c>
      <c r="F23" s="37">
        <v>5</v>
      </c>
      <c r="G23" s="37">
        <v>6</v>
      </c>
      <c r="H23" s="37">
        <v>5</v>
      </c>
      <c r="I23" s="37">
        <v>4</v>
      </c>
      <c r="J23" s="37">
        <v>5</v>
      </c>
      <c r="K23" s="39">
        <f t="shared" si="0"/>
        <v>43</v>
      </c>
      <c r="L23" s="58"/>
    </row>
    <row r="24" spans="1:12" s="30" customFormat="1" ht="24" customHeight="1" x14ac:dyDescent="0.3">
      <c r="A24" s="31">
        <v>18</v>
      </c>
      <c r="B24" s="50" t="s">
        <v>33</v>
      </c>
      <c r="C24" s="37">
        <v>7</v>
      </c>
      <c r="D24" s="37">
        <v>6</v>
      </c>
      <c r="E24" s="37">
        <v>6</v>
      </c>
      <c r="F24" s="37">
        <v>4</v>
      </c>
      <c r="G24" s="37">
        <v>6</v>
      </c>
      <c r="H24" s="37">
        <v>5</v>
      </c>
      <c r="I24" s="37">
        <v>5</v>
      </c>
      <c r="J24" s="37">
        <v>5</v>
      </c>
      <c r="K24" s="39">
        <f t="shared" si="0"/>
        <v>44</v>
      </c>
      <c r="L24" s="58"/>
    </row>
    <row r="25" spans="1:12" s="30" customFormat="1" ht="24" customHeight="1" x14ac:dyDescent="0.3">
      <c r="A25" s="31">
        <v>19</v>
      </c>
      <c r="B25" s="50" t="s">
        <v>61</v>
      </c>
      <c r="C25" s="37">
        <v>8</v>
      </c>
      <c r="D25" s="37">
        <v>7</v>
      </c>
      <c r="E25" s="37">
        <v>6</v>
      </c>
      <c r="F25" s="37">
        <v>5</v>
      </c>
      <c r="G25" s="37">
        <v>5</v>
      </c>
      <c r="H25" s="37">
        <v>5</v>
      </c>
      <c r="I25" s="37">
        <v>6</v>
      </c>
      <c r="J25" s="37">
        <v>5</v>
      </c>
      <c r="K25" s="39">
        <f t="shared" si="0"/>
        <v>47</v>
      </c>
      <c r="L25" s="58"/>
    </row>
    <row r="26" spans="1:12" s="30" customFormat="1" ht="24" customHeight="1" x14ac:dyDescent="0.3">
      <c r="A26" s="31">
        <v>20</v>
      </c>
      <c r="B26" s="50" t="s">
        <v>62</v>
      </c>
      <c r="C26" s="37">
        <v>6</v>
      </c>
      <c r="D26" s="37">
        <v>6</v>
      </c>
      <c r="E26" s="37">
        <v>5</v>
      </c>
      <c r="F26" s="37">
        <v>0</v>
      </c>
      <c r="G26" s="37">
        <v>4</v>
      </c>
      <c r="H26" s="37">
        <v>5</v>
      </c>
      <c r="I26" s="37">
        <v>5</v>
      </c>
      <c r="J26" s="37">
        <v>5</v>
      </c>
      <c r="K26" s="39">
        <f t="shared" si="0"/>
        <v>36</v>
      </c>
      <c r="L26" s="58"/>
    </row>
    <row r="27" spans="1:12" s="30" customFormat="1" ht="24" customHeight="1" x14ac:dyDescent="0.3">
      <c r="A27" s="31">
        <v>21</v>
      </c>
      <c r="B27" s="50" t="s">
        <v>63</v>
      </c>
      <c r="C27" s="37">
        <v>5</v>
      </c>
      <c r="D27" s="37">
        <v>7</v>
      </c>
      <c r="E27" s="37">
        <v>6</v>
      </c>
      <c r="F27" s="37">
        <v>5</v>
      </c>
      <c r="G27" s="37">
        <v>5</v>
      </c>
      <c r="H27" s="37">
        <v>5</v>
      </c>
      <c r="I27" s="37">
        <v>6</v>
      </c>
      <c r="J27" s="37">
        <v>5</v>
      </c>
      <c r="K27" s="39">
        <f t="shared" si="0"/>
        <v>44</v>
      </c>
      <c r="L27" s="58"/>
    </row>
    <row r="28" spans="1:12" s="30" customFormat="1" ht="24" customHeight="1" x14ac:dyDescent="0.3">
      <c r="A28" s="31">
        <v>22</v>
      </c>
      <c r="B28" s="50" t="s">
        <v>64</v>
      </c>
      <c r="C28" s="37">
        <v>9</v>
      </c>
      <c r="D28" s="37">
        <v>7</v>
      </c>
      <c r="E28" s="37">
        <v>6</v>
      </c>
      <c r="F28" s="37">
        <v>5</v>
      </c>
      <c r="G28" s="37">
        <v>5</v>
      </c>
      <c r="H28" s="37">
        <v>6</v>
      </c>
      <c r="I28" s="37">
        <v>6</v>
      </c>
      <c r="J28" s="37">
        <v>6</v>
      </c>
      <c r="K28" s="39">
        <f t="shared" si="0"/>
        <v>50</v>
      </c>
      <c r="L28" s="58"/>
    </row>
    <row r="29" spans="1:12" s="30" customFormat="1" ht="24" customHeight="1" x14ac:dyDescent="0.3">
      <c r="A29" s="31">
        <v>23</v>
      </c>
      <c r="B29" s="50" t="s">
        <v>65</v>
      </c>
      <c r="C29" s="37">
        <v>8</v>
      </c>
      <c r="D29" s="37">
        <v>7</v>
      </c>
      <c r="E29" s="37">
        <v>6</v>
      </c>
      <c r="F29" s="37">
        <v>5</v>
      </c>
      <c r="G29" s="37">
        <v>5</v>
      </c>
      <c r="H29" s="37">
        <v>4</v>
      </c>
      <c r="I29" s="37">
        <v>7</v>
      </c>
      <c r="J29" s="37">
        <v>5</v>
      </c>
      <c r="K29" s="39">
        <f t="shared" si="0"/>
        <v>47</v>
      </c>
      <c r="L29" s="58"/>
    </row>
    <row r="30" spans="1:12" s="30" customFormat="1" ht="24" customHeight="1" x14ac:dyDescent="0.3">
      <c r="A30" s="31">
        <v>24</v>
      </c>
      <c r="B30" s="50" t="s">
        <v>37</v>
      </c>
      <c r="C30" s="37">
        <v>7</v>
      </c>
      <c r="D30" s="37">
        <v>7</v>
      </c>
      <c r="E30" s="37">
        <v>6</v>
      </c>
      <c r="F30" s="37">
        <v>5</v>
      </c>
      <c r="G30" s="37">
        <v>5</v>
      </c>
      <c r="H30" s="37">
        <v>6</v>
      </c>
      <c r="I30" s="37">
        <v>7</v>
      </c>
      <c r="J30" s="37">
        <v>6</v>
      </c>
      <c r="K30" s="39">
        <f t="shared" si="0"/>
        <v>49</v>
      </c>
      <c r="L30" s="58"/>
    </row>
    <row r="31" spans="1:12" s="30" customFormat="1" ht="24" customHeight="1" x14ac:dyDescent="0.3">
      <c r="A31" s="31">
        <v>25</v>
      </c>
      <c r="B31" s="50" t="s">
        <v>66</v>
      </c>
      <c r="C31" s="37">
        <v>7</v>
      </c>
      <c r="D31" s="37">
        <v>6</v>
      </c>
      <c r="E31" s="37">
        <v>5</v>
      </c>
      <c r="F31" s="37">
        <v>5</v>
      </c>
      <c r="G31" s="37">
        <v>5</v>
      </c>
      <c r="H31" s="37">
        <v>5</v>
      </c>
      <c r="I31" s="37">
        <v>5</v>
      </c>
      <c r="J31" s="37">
        <v>5</v>
      </c>
      <c r="K31" s="39">
        <f t="shared" si="0"/>
        <v>43</v>
      </c>
      <c r="L31" s="58"/>
    </row>
    <row r="32" spans="1:12" s="30" customFormat="1" ht="24" customHeight="1" x14ac:dyDescent="0.3">
      <c r="A32" s="31">
        <v>26</v>
      </c>
      <c r="B32" s="50" t="s">
        <v>67</v>
      </c>
      <c r="C32" s="37">
        <v>5</v>
      </c>
      <c r="D32" s="37">
        <v>7</v>
      </c>
      <c r="E32" s="37">
        <v>4</v>
      </c>
      <c r="F32" s="37">
        <v>4</v>
      </c>
      <c r="G32" s="37">
        <v>4</v>
      </c>
      <c r="H32" s="37">
        <v>4</v>
      </c>
      <c r="I32" s="37">
        <v>5</v>
      </c>
      <c r="J32" s="37">
        <v>5</v>
      </c>
      <c r="K32" s="39">
        <f t="shared" si="0"/>
        <v>38</v>
      </c>
      <c r="L32" s="58"/>
    </row>
    <row r="33" spans="1:12" s="30" customFormat="1" ht="24" customHeight="1" x14ac:dyDescent="0.35">
      <c r="A33" s="31">
        <v>27</v>
      </c>
      <c r="B33" s="51" t="s">
        <v>68</v>
      </c>
      <c r="C33" s="37">
        <v>7</v>
      </c>
      <c r="D33" s="37">
        <v>6</v>
      </c>
      <c r="E33" s="37">
        <v>6</v>
      </c>
      <c r="F33" s="37">
        <v>5</v>
      </c>
      <c r="G33" s="37">
        <v>5</v>
      </c>
      <c r="H33" s="37">
        <v>5</v>
      </c>
      <c r="I33" s="37">
        <v>5</v>
      </c>
      <c r="J33" s="37">
        <v>5</v>
      </c>
      <c r="K33" s="39">
        <f t="shared" si="0"/>
        <v>44</v>
      </c>
      <c r="L33" s="58"/>
    </row>
    <row r="34" spans="1:12" s="30" customFormat="1" ht="24" customHeight="1" x14ac:dyDescent="0.3">
      <c r="A34" s="31">
        <v>28</v>
      </c>
      <c r="B34" s="50" t="s">
        <v>69</v>
      </c>
      <c r="C34" s="37">
        <v>7</v>
      </c>
      <c r="D34" s="37">
        <v>6</v>
      </c>
      <c r="E34" s="37">
        <v>5</v>
      </c>
      <c r="F34" s="37">
        <v>5</v>
      </c>
      <c r="G34" s="37">
        <v>6</v>
      </c>
      <c r="H34" s="37">
        <v>6</v>
      </c>
      <c r="I34" s="37">
        <v>6</v>
      </c>
      <c r="J34" s="37">
        <v>5</v>
      </c>
      <c r="K34" s="39">
        <f t="shared" si="0"/>
        <v>46</v>
      </c>
      <c r="L34" s="58"/>
    </row>
    <row r="35" spans="1:12" s="30" customFormat="1" ht="24" customHeight="1" x14ac:dyDescent="0.35">
      <c r="A35" s="31">
        <v>29</v>
      </c>
      <c r="B35" s="52" t="s">
        <v>70</v>
      </c>
      <c r="C35" s="37">
        <v>6</v>
      </c>
      <c r="D35" s="37">
        <v>6</v>
      </c>
      <c r="E35" s="37">
        <v>5</v>
      </c>
      <c r="F35" s="37">
        <v>3</v>
      </c>
      <c r="G35" s="37">
        <v>4</v>
      </c>
      <c r="H35" s="37">
        <v>3</v>
      </c>
      <c r="I35" s="37">
        <v>4</v>
      </c>
      <c r="J35" s="37">
        <v>4</v>
      </c>
      <c r="K35" s="39">
        <f t="shared" si="0"/>
        <v>35</v>
      </c>
      <c r="L35" s="58"/>
    </row>
    <row r="36" spans="1:12" s="30" customFormat="1" ht="24" customHeight="1" x14ac:dyDescent="0.35">
      <c r="A36" s="31">
        <v>30</v>
      </c>
      <c r="B36" s="52" t="s">
        <v>71</v>
      </c>
      <c r="C36" s="37">
        <v>6</v>
      </c>
      <c r="D36" s="37">
        <v>6</v>
      </c>
      <c r="E36" s="37">
        <v>6</v>
      </c>
      <c r="F36" s="37">
        <v>5</v>
      </c>
      <c r="G36" s="37">
        <v>5</v>
      </c>
      <c r="H36" s="37">
        <v>5</v>
      </c>
      <c r="I36" s="37">
        <v>6</v>
      </c>
      <c r="J36" s="37">
        <v>5</v>
      </c>
      <c r="K36" s="39">
        <f t="shared" si="0"/>
        <v>44</v>
      </c>
      <c r="L36" s="58"/>
    </row>
    <row r="37" spans="1:12" s="30" customFormat="1" ht="24" customHeight="1" x14ac:dyDescent="0.35">
      <c r="A37" s="31">
        <v>31</v>
      </c>
      <c r="B37" s="52" t="s">
        <v>72</v>
      </c>
      <c r="C37" s="37">
        <v>8</v>
      </c>
      <c r="D37" s="37">
        <v>9</v>
      </c>
      <c r="E37" s="37">
        <v>8</v>
      </c>
      <c r="F37" s="37">
        <v>8</v>
      </c>
      <c r="G37" s="37">
        <v>9</v>
      </c>
      <c r="H37" s="37">
        <v>8</v>
      </c>
      <c r="I37" s="37">
        <v>9</v>
      </c>
      <c r="J37" s="37">
        <v>9</v>
      </c>
      <c r="K37" s="39">
        <f t="shared" si="0"/>
        <v>68</v>
      </c>
      <c r="L37" s="58"/>
    </row>
    <row r="38" spans="1:12" s="30" customFormat="1" ht="24" customHeight="1" x14ac:dyDescent="0.35">
      <c r="A38" s="31">
        <v>32</v>
      </c>
      <c r="B38" s="52" t="s">
        <v>73</v>
      </c>
      <c r="C38" s="37">
        <v>7</v>
      </c>
      <c r="D38" s="37">
        <v>7</v>
      </c>
      <c r="E38" s="37">
        <v>6</v>
      </c>
      <c r="F38" s="37">
        <v>7</v>
      </c>
      <c r="G38" s="37">
        <v>6</v>
      </c>
      <c r="H38" s="37">
        <v>6</v>
      </c>
      <c r="I38" s="37">
        <v>7</v>
      </c>
      <c r="J38" s="37">
        <v>7</v>
      </c>
      <c r="K38" s="39">
        <f t="shared" si="0"/>
        <v>53</v>
      </c>
      <c r="L38" s="58"/>
    </row>
    <row r="39" spans="1:12" s="30" customFormat="1" ht="24" customHeight="1" x14ac:dyDescent="0.35">
      <c r="A39" s="31">
        <v>33</v>
      </c>
      <c r="B39" s="52" t="s">
        <v>74</v>
      </c>
      <c r="C39" s="37">
        <v>7</v>
      </c>
      <c r="D39" s="37">
        <v>7</v>
      </c>
      <c r="E39" s="37">
        <v>7</v>
      </c>
      <c r="F39" s="37">
        <v>7</v>
      </c>
      <c r="G39" s="37">
        <v>7</v>
      </c>
      <c r="H39" s="37">
        <v>7</v>
      </c>
      <c r="I39" s="37">
        <v>8</v>
      </c>
      <c r="J39" s="37">
        <v>7</v>
      </c>
      <c r="K39" s="39">
        <f t="shared" si="0"/>
        <v>57</v>
      </c>
      <c r="L39" s="58"/>
    </row>
    <row r="40" spans="1:12" s="30" customFormat="1" ht="24" customHeight="1" x14ac:dyDescent="0.35">
      <c r="A40" s="31">
        <v>34</v>
      </c>
      <c r="B40" s="52" t="s">
        <v>29</v>
      </c>
      <c r="C40" s="37">
        <v>7</v>
      </c>
      <c r="D40" s="37">
        <v>6</v>
      </c>
      <c r="E40" s="37">
        <v>6</v>
      </c>
      <c r="F40" s="37">
        <v>5</v>
      </c>
      <c r="G40" s="37">
        <v>5</v>
      </c>
      <c r="H40" s="37">
        <v>5</v>
      </c>
      <c r="I40" s="37">
        <v>6</v>
      </c>
      <c r="J40" s="37">
        <v>5</v>
      </c>
      <c r="K40" s="39">
        <f t="shared" si="0"/>
        <v>45</v>
      </c>
      <c r="L40" s="58"/>
    </row>
    <row r="41" spans="1:12" s="30" customFormat="1" ht="24" customHeight="1" x14ac:dyDescent="0.35">
      <c r="A41" s="31">
        <v>35</v>
      </c>
      <c r="B41" s="52" t="s">
        <v>75</v>
      </c>
      <c r="C41" s="37">
        <v>6</v>
      </c>
      <c r="D41" s="37">
        <v>6</v>
      </c>
      <c r="E41" s="37">
        <v>5</v>
      </c>
      <c r="F41" s="37">
        <v>2</v>
      </c>
      <c r="G41" s="37">
        <v>3</v>
      </c>
      <c r="H41" s="37">
        <v>2</v>
      </c>
      <c r="I41" s="37">
        <v>4</v>
      </c>
      <c r="J41" s="37">
        <v>3</v>
      </c>
      <c r="K41" s="39">
        <f t="shared" si="0"/>
        <v>31</v>
      </c>
      <c r="L41" s="58"/>
    </row>
    <row r="42" spans="1:12" s="30" customFormat="1" ht="24" customHeight="1" x14ac:dyDescent="0.35">
      <c r="A42" s="31">
        <v>36</v>
      </c>
      <c r="B42" s="52" t="s">
        <v>35</v>
      </c>
      <c r="C42" s="37">
        <v>7</v>
      </c>
      <c r="D42" s="37">
        <v>7</v>
      </c>
      <c r="E42" s="37">
        <v>5</v>
      </c>
      <c r="F42" s="37">
        <v>4</v>
      </c>
      <c r="G42" s="37">
        <v>4</v>
      </c>
      <c r="H42" s="37">
        <v>4</v>
      </c>
      <c r="I42" s="37">
        <v>4</v>
      </c>
      <c r="J42" s="37">
        <v>4</v>
      </c>
      <c r="K42" s="39">
        <f t="shared" si="0"/>
        <v>39</v>
      </c>
      <c r="L42" s="58"/>
    </row>
    <row r="43" spans="1:12" s="30" customFormat="1" ht="24" customHeight="1" x14ac:dyDescent="0.35">
      <c r="A43" s="31">
        <v>37</v>
      </c>
      <c r="B43" s="52" t="s">
        <v>16</v>
      </c>
      <c r="C43" s="37">
        <v>8</v>
      </c>
      <c r="D43" s="37">
        <v>8</v>
      </c>
      <c r="E43" s="37">
        <v>6</v>
      </c>
      <c r="F43" s="37">
        <v>6</v>
      </c>
      <c r="G43" s="37">
        <v>6</v>
      </c>
      <c r="H43" s="37">
        <v>6</v>
      </c>
      <c r="I43" s="37">
        <v>7</v>
      </c>
      <c r="J43" s="37">
        <v>7</v>
      </c>
      <c r="K43" s="39">
        <f t="shared" si="0"/>
        <v>54</v>
      </c>
      <c r="L43" s="58"/>
    </row>
    <row r="44" spans="1:12" s="30" customFormat="1" ht="24" customHeight="1" x14ac:dyDescent="0.35">
      <c r="A44" s="31">
        <v>38</v>
      </c>
      <c r="B44" s="52" t="s">
        <v>17</v>
      </c>
      <c r="C44" s="37">
        <v>7</v>
      </c>
      <c r="D44" s="37">
        <v>7</v>
      </c>
      <c r="E44" s="37">
        <v>6</v>
      </c>
      <c r="F44" s="37">
        <v>5</v>
      </c>
      <c r="G44" s="37">
        <v>5</v>
      </c>
      <c r="H44" s="37">
        <v>5</v>
      </c>
      <c r="I44" s="37">
        <v>7</v>
      </c>
      <c r="J44" s="37">
        <v>6</v>
      </c>
      <c r="K44" s="39">
        <f t="shared" si="0"/>
        <v>48</v>
      </c>
      <c r="L44" s="58"/>
    </row>
    <row r="45" spans="1:12" s="30" customFormat="1" ht="24" customHeight="1" x14ac:dyDescent="0.35">
      <c r="A45" s="31">
        <v>39</v>
      </c>
      <c r="B45" s="52" t="s">
        <v>76</v>
      </c>
      <c r="C45" s="37">
        <v>7</v>
      </c>
      <c r="D45" s="37">
        <v>7</v>
      </c>
      <c r="E45" s="37">
        <v>5</v>
      </c>
      <c r="F45" s="37">
        <v>4</v>
      </c>
      <c r="G45" s="37">
        <v>5</v>
      </c>
      <c r="H45" s="37">
        <v>5</v>
      </c>
      <c r="I45" s="37">
        <v>6</v>
      </c>
      <c r="J45" s="37">
        <v>4</v>
      </c>
      <c r="K45" s="39">
        <f t="shared" si="0"/>
        <v>43</v>
      </c>
      <c r="L45" s="58"/>
    </row>
    <row r="46" spans="1:12" s="30" customFormat="1" ht="24" customHeight="1" x14ac:dyDescent="0.35">
      <c r="A46" s="31">
        <v>40</v>
      </c>
      <c r="B46" s="52" t="s">
        <v>19</v>
      </c>
      <c r="C46" s="37">
        <v>6</v>
      </c>
      <c r="D46" s="37">
        <v>6</v>
      </c>
      <c r="E46" s="37">
        <v>5</v>
      </c>
      <c r="F46" s="37">
        <v>4</v>
      </c>
      <c r="G46" s="37">
        <v>5</v>
      </c>
      <c r="H46" s="37">
        <v>5</v>
      </c>
      <c r="I46" s="37">
        <v>5</v>
      </c>
      <c r="J46" s="37">
        <v>4</v>
      </c>
      <c r="K46" s="39">
        <f t="shared" si="0"/>
        <v>40</v>
      </c>
      <c r="L46" s="58"/>
    </row>
    <row r="47" spans="1:12" s="30" customFormat="1" ht="24" customHeight="1" x14ac:dyDescent="0.35">
      <c r="A47" s="31">
        <v>41</v>
      </c>
      <c r="B47" s="52" t="s">
        <v>36</v>
      </c>
      <c r="C47" s="37">
        <v>9</v>
      </c>
      <c r="D47" s="37">
        <v>9</v>
      </c>
      <c r="E47" s="37">
        <v>9</v>
      </c>
      <c r="F47" s="37">
        <v>9</v>
      </c>
      <c r="G47" s="37">
        <v>9</v>
      </c>
      <c r="H47" s="37">
        <v>9</v>
      </c>
      <c r="I47" s="37">
        <v>10</v>
      </c>
      <c r="J47" s="37">
        <v>9</v>
      </c>
      <c r="K47" s="39">
        <f t="shared" si="0"/>
        <v>73</v>
      </c>
      <c r="L47" s="60"/>
    </row>
    <row r="48" spans="1:12" s="30" customFormat="1" ht="24" customHeight="1" x14ac:dyDescent="0.35">
      <c r="A48" s="31">
        <v>42</v>
      </c>
      <c r="B48" s="52" t="s">
        <v>21</v>
      </c>
      <c r="C48" s="37">
        <v>8</v>
      </c>
      <c r="D48" s="37">
        <v>8</v>
      </c>
      <c r="E48" s="37">
        <v>7</v>
      </c>
      <c r="F48" s="37">
        <v>8</v>
      </c>
      <c r="G48" s="37">
        <v>7</v>
      </c>
      <c r="H48" s="37">
        <v>7</v>
      </c>
      <c r="I48" s="37">
        <v>8</v>
      </c>
      <c r="J48" s="37">
        <v>8</v>
      </c>
      <c r="K48" s="39">
        <f t="shared" si="0"/>
        <v>61</v>
      </c>
      <c r="L48" s="58"/>
    </row>
    <row r="49" spans="1:12" s="30" customFormat="1" ht="24" customHeight="1" x14ac:dyDescent="0.35">
      <c r="A49" s="31">
        <v>43</v>
      </c>
      <c r="B49" s="52" t="s">
        <v>77</v>
      </c>
      <c r="C49" s="37">
        <v>2</v>
      </c>
      <c r="D49" s="37">
        <v>4</v>
      </c>
      <c r="E49" s="37">
        <v>3</v>
      </c>
      <c r="F49" s="37">
        <v>0</v>
      </c>
      <c r="G49" s="37">
        <v>2</v>
      </c>
      <c r="H49" s="37">
        <v>3</v>
      </c>
      <c r="I49" s="37">
        <v>4</v>
      </c>
      <c r="J49" s="37">
        <v>3</v>
      </c>
      <c r="K49" s="39">
        <f t="shared" si="0"/>
        <v>21</v>
      </c>
      <c r="L49" s="58"/>
    </row>
    <row r="50" spans="1:12" s="30" customFormat="1" ht="24" customHeight="1" thickBot="1" x14ac:dyDescent="0.4">
      <c r="A50" s="34">
        <v>44</v>
      </c>
      <c r="B50" s="53" t="s">
        <v>78</v>
      </c>
      <c r="C50" s="61">
        <v>9</v>
      </c>
      <c r="D50" s="61">
        <v>9</v>
      </c>
      <c r="E50" s="61">
        <v>8</v>
      </c>
      <c r="F50" s="61">
        <v>6</v>
      </c>
      <c r="G50" s="61">
        <v>9</v>
      </c>
      <c r="H50" s="61">
        <v>8</v>
      </c>
      <c r="I50" s="61">
        <v>8</v>
      </c>
      <c r="J50" s="61">
        <v>8</v>
      </c>
      <c r="K50" s="62">
        <f t="shared" si="0"/>
        <v>65</v>
      </c>
      <c r="L50" s="63"/>
    </row>
    <row r="52" spans="1:12" ht="17.399999999999999" x14ac:dyDescent="0.3">
      <c r="A52" s="14" t="s">
        <v>4</v>
      </c>
      <c r="L52" s="55" t="s">
        <v>34</v>
      </c>
    </row>
  </sheetData>
  <autoFilter ref="A6:L6">
    <sortState ref="A7:L50">
      <sortCondition descending="1" ref="K6"/>
    </sortState>
  </autoFilter>
  <sortState ref="A7:L50">
    <sortCondition ref="A7:A50"/>
  </sortState>
  <mergeCells count="3">
    <mergeCell ref="A1:L1"/>
    <mergeCell ref="A4:L4"/>
    <mergeCell ref="A5:L5"/>
  </mergeCells>
  <phoneticPr fontId="2" type="noConversion"/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31" zoomScale="80" zoomScaleNormal="90" zoomScaleSheetLayoutView="80" workbookViewId="0">
      <selection activeCell="L38" sqref="L38"/>
    </sheetView>
  </sheetViews>
  <sheetFormatPr defaultColWidth="9.109375" defaultRowHeight="13.2" x14ac:dyDescent="0.25"/>
  <cols>
    <col min="1" max="1" width="5" style="10" customWidth="1"/>
    <col min="2" max="2" width="42.44140625" style="10" customWidth="1"/>
    <col min="3" max="10" width="13" style="10" customWidth="1"/>
    <col min="11" max="12" width="10.33203125" style="10" customWidth="1"/>
    <col min="13" max="16384" width="9.109375" style="5"/>
  </cols>
  <sheetData>
    <row r="1" spans="1:12" ht="23.25" customHeight="1" x14ac:dyDescent="0.25">
      <c r="A1" s="444" t="s">
        <v>27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</row>
    <row r="2" spans="1:12" ht="21" x14ac:dyDescent="0.25">
      <c r="A2" s="1"/>
      <c r="B2" s="1"/>
      <c r="C2" s="18"/>
      <c r="D2" s="18"/>
      <c r="E2" s="18"/>
      <c r="F2" s="18"/>
      <c r="G2" s="18"/>
      <c r="H2" s="19"/>
      <c r="I2" s="20"/>
      <c r="J2" s="20"/>
      <c r="K2" s="20"/>
      <c r="L2" s="20"/>
    </row>
    <row r="3" spans="1:12" ht="15.6" x14ac:dyDescent="0.3">
      <c r="A3" s="21" t="s">
        <v>49</v>
      </c>
      <c r="B3" s="21"/>
      <c r="C3" s="22"/>
      <c r="D3" s="23"/>
      <c r="E3" s="22"/>
      <c r="F3" s="5"/>
      <c r="G3" s="24"/>
      <c r="I3" s="25"/>
      <c r="J3" s="25"/>
      <c r="K3" s="26"/>
      <c r="L3" s="13" t="s">
        <v>6</v>
      </c>
    </row>
    <row r="4" spans="1:12" ht="21.75" customHeight="1" x14ac:dyDescent="0.4">
      <c r="A4" s="445" t="s">
        <v>14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</row>
    <row r="5" spans="1:12" ht="30" customHeight="1" thickBot="1" x14ac:dyDescent="0.3">
      <c r="A5" s="446" t="s">
        <v>44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</row>
    <row r="6" spans="1:12" s="11" customFormat="1" ht="36.6" thickBot="1" x14ac:dyDescent="0.3">
      <c r="A6" s="27" t="s">
        <v>0</v>
      </c>
      <c r="B6" s="28" t="s">
        <v>7</v>
      </c>
      <c r="C6" s="17" t="s">
        <v>8</v>
      </c>
      <c r="D6" s="17" t="s">
        <v>30</v>
      </c>
      <c r="E6" s="17" t="s">
        <v>9</v>
      </c>
      <c r="F6" s="17" t="s">
        <v>15</v>
      </c>
      <c r="G6" s="17" t="s">
        <v>10</v>
      </c>
      <c r="H6" s="17" t="s">
        <v>11</v>
      </c>
      <c r="I6" s="17" t="s">
        <v>28</v>
      </c>
      <c r="J6" s="17" t="s">
        <v>12</v>
      </c>
      <c r="K6" s="16" t="s">
        <v>13</v>
      </c>
      <c r="L6" s="29" t="s">
        <v>2</v>
      </c>
    </row>
    <row r="7" spans="1:12" s="30" customFormat="1" ht="24" customHeight="1" x14ac:dyDescent="0.25">
      <c r="A7" s="40">
        <v>1</v>
      </c>
      <c r="B7" s="64" t="s">
        <v>50</v>
      </c>
      <c r="C7" s="65">
        <v>8</v>
      </c>
      <c r="D7" s="65">
        <v>6</v>
      </c>
      <c r="E7" s="65">
        <v>6</v>
      </c>
      <c r="F7" s="65">
        <v>6</v>
      </c>
      <c r="G7" s="65">
        <v>5</v>
      </c>
      <c r="H7" s="65">
        <v>6</v>
      </c>
      <c r="I7" s="65">
        <v>5</v>
      </c>
      <c r="J7" s="65">
        <v>5</v>
      </c>
      <c r="K7" s="66">
        <f>SUM(C7:J7)</f>
        <v>47</v>
      </c>
      <c r="L7" s="67"/>
    </row>
    <row r="8" spans="1:12" s="30" customFormat="1" ht="24" customHeight="1" x14ac:dyDescent="0.25">
      <c r="A8" s="31">
        <v>2</v>
      </c>
      <c r="B8" s="50" t="s">
        <v>51</v>
      </c>
      <c r="C8" s="37">
        <v>9</v>
      </c>
      <c r="D8" s="37">
        <v>8</v>
      </c>
      <c r="E8" s="37">
        <v>8</v>
      </c>
      <c r="F8" s="37">
        <v>7</v>
      </c>
      <c r="G8" s="37">
        <v>7</v>
      </c>
      <c r="H8" s="37">
        <v>7</v>
      </c>
      <c r="I8" s="37">
        <v>6</v>
      </c>
      <c r="J8" s="37">
        <v>9</v>
      </c>
      <c r="K8" s="39">
        <f>SUM(C8:J8)</f>
        <v>61</v>
      </c>
      <c r="L8" s="68"/>
    </row>
    <row r="9" spans="1:12" s="30" customFormat="1" ht="24" customHeight="1" x14ac:dyDescent="0.25">
      <c r="A9" s="31">
        <v>3</v>
      </c>
      <c r="B9" s="50" t="s">
        <v>52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9">
        <f t="shared" ref="K9:K50" si="0">SUM(C9:J9)</f>
        <v>0</v>
      </c>
      <c r="L9" s="68"/>
    </row>
    <row r="10" spans="1:12" s="30" customFormat="1" ht="24" customHeight="1" x14ac:dyDescent="0.25">
      <c r="A10" s="31">
        <v>4</v>
      </c>
      <c r="B10" s="50" t="s">
        <v>39</v>
      </c>
      <c r="C10" s="37">
        <v>10</v>
      </c>
      <c r="D10" s="37">
        <v>9</v>
      </c>
      <c r="E10" s="37">
        <v>9</v>
      </c>
      <c r="F10" s="37">
        <v>8</v>
      </c>
      <c r="G10" s="37">
        <v>9</v>
      </c>
      <c r="H10" s="37">
        <v>9</v>
      </c>
      <c r="I10" s="37">
        <v>10</v>
      </c>
      <c r="J10" s="37">
        <v>10</v>
      </c>
      <c r="K10" s="39">
        <f t="shared" si="0"/>
        <v>74</v>
      </c>
      <c r="L10" s="68"/>
    </row>
    <row r="11" spans="1:12" s="30" customFormat="1" ht="24" customHeight="1" x14ac:dyDescent="0.25">
      <c r="A11" s="31">
        <v>5</v>
      </c>
      <c r="B11" s="50" t="s">
        <v>53</v>
      </c>
      <c r="C11" s="37">
        <v>5</v>
      </c>
      <c r="D11" s="37">
        <v>4</v>
      </c>
      <c r="E11" s="37">
        <v>2</v>
      </c>
      <c r="F11" s="37">
        <v>3</v>
      </c>
      <c r="G11" s="37">
        <v>5</v>
      </c>
      <c r="H11" s="37">
        <v>4</v>
      </c>
      <c r="I11" s="37">
        <v>4</v>
      </c>
      <c r="J11" s="37">
        <v>3</v>
      </c>
      <c r="K11" s="39">
        <f t="shared" si="0"/>
        <v>30</v>
      </c>
      <c r="L11" s="68"/>
    </row>
    <row r="12" spans="1:12" s="30" customFormat="1" ht="24" customHeight="1" x14ac:dyDescent="0.25">
      <c r="A12" s="31">
        <v>6</v>
      </c>
      <c r="B12" s="50" t="s">
        <v>54</v>
      </c>
      <c r="C12" s="37">
        <v>6</v>
      </c>
      <c r="D12" s="37">
        <v>7</v>
      </c>
      <c r="E12" s="37">
        <v>0</v>
      </c>
      <c r="F12" s="37">
        <v>0</v>
      </c>
      <c r="G12" s="37">
        <v>4</v>
      </c>
      <c r="H12" s="37">
        <v>4</v>
      </c>
      <c r="I12" s="37">
        <v>3</v>
      </c>
      <c r="J12" s="37">
        <v>3</v>
      </c>
      <c r="K12" s="39">
        <f t="shared" si="0"/>
        <v>27</v>
      </c>
      <c r="L12" s="68"/>
    </row>
    <row r="13" spans="1:12" s="30" customFormat="1" ht="24" customHeight="1" x14ac:dyDescent="0.25">
      <c r="A13" s="31">
        <v>7</v>
      </c>
      <c r="B13" s="50" t="s">
        <v>55</v>
      </c>
      <c r="C13" s="37">
        <v>7</v>
      </c>
      <c r="D13" s="37">
        <v>7</v>
      </c>
      <c r="E13" s="37">
        <v>6</v>
      </c>
      <c r="F13" s="37">
        <v>4</v>
      </c>
      <c r="G13" s="37">
        <v>4</v>
      </c>
      <c r="H13" s="37">
        <v>4</v>
      </c>
      <c r="I13" s="37">
        <v>5</v>
      </c>
      <c r="J13" s="37">
        <v>5</v>
      </c>
      <c r="K13" s="39">
        <f t="shared" si="0"/>
        <v>42</v>
      </c>
      <c r="L13" s="68"/>
    </row>
    <row r="14" spans="1:12" s="30" customFormat="1" ht="24" customHeight="1" x14ac:dyDescent="0.25">
      <c r="A14" s="31">
        <v>8</v>
      </c>
      <c r="B14" s="50" t="s">
        <v>56</v>
      </c>
      <c r="C14" s="37">
        <v>8</v>
      </c>
      <c r="D14" s="37">
        <v>7</v>
      </c>
      <c r="E14" s="37">
        <v>6</v>
      </c>
      <c r="F14" s="37">
        <v>0</v>
      </c>
      <c r="G14" s="37">
        <v>4</v>
      </c>
      <c r="H14" s="37">
        <v>5</v>
      </c>
      <c r="I14" s="37">
        <v>0</v>
      </c>
      <c r="J14" s="37">
        <v>3</v>
      </c>
      <c r="K14" s="39">
        <f t="shared" si="0"/>
        <v>33</v>
      </c>
      <c r="L14" s="68"/>
    </row>
    <row r="15" spans="1:12" s="30" customFormat="1" ht="24" customHeight="1" x14ac:dyDescent="0.25">
      <c r="A15" s="31">
        <v>9</v>
      </c>
      <c r="B15" s="50" t="s">
        <v>31</v>
      </c>
      <c r="C15" s="37">
        <v>8</v>
      </c>
      <c r="D15" s="37">
        <v>8</v>
      </c>
      <c r="E15" s="37">
        <v>10</v>
      </c>
      <c r="F15" s="37">
        <v>8</v>
      </c>
      <c r="G15" s="37">
        <v>9</v>
      </c>
      <c r="H15" s="37">
        <v>9</v>
      </c>
      <c r="I15" s="37">
        <v>9</v>
      </c>
      <c r="J15" s="37">
        <v>8</v>
      </c>
      <c r="K15" s="39">
        <f t="shared" si="0"/>
        <v>69</v>
      </c>
      <c r="L15" s="68"/>
    </row>
    <row r="16" spans="1:12" s="30" customFormat="1" ht="24" customHeight="1" x14ac:dyDescent="0.25">
      <c r="A16" s="31">
        <v>10</v>
      </c>
      <c r="B16" s="50" t="s">
        <v>32</v>
      </c>
      <c r="C16" s="37">
        <v>8</v>
      </c>
      <c r="D16" s="37">
        <v>10</v>
      </c>
      <c r="E16" s="37">
        <v>6</v>
      </c>
      <c r="F16" s="37">
        <v>6</v>
      </c>
      <c r="G16" s="37">
        <v>7</v>
      </c>
      <c r="H16" s="37">
        <v>6</v>
      </c>
      <c r="I16" s="37">
        <v>8</v>
      </c>
      <c r="J16" s="37">
        <v>8</v>
      </c>
      <c r="K16" s="39">
        <f t="shared" si="0"/>
        <v>59</v>
      </c>
      <c r="L16" s="68"/>
    </row>
    <row r="17" spans="1:12" s="30" customFormat="1" ht="24" customHeight="1" x14ac:dyDescent="0.25">
      <c r="A17" s="31">
        <v>11</v>
      </c>
      <c r="B17" s="50" t="s">
        <v>57</v>
      </c>
      <c r="C17" s="37">
        <v>10</v>
      </c>
      <c r="D17" s="37">
        <v>10</v>
      </c>
      <c r="E17" s="37">
        <v>10</v>
      </c>
      <c r="F17" s="37">
        <v>8</v>
      </c>
      <c r="G17" s="37">
        <v>9</v>
      </c>
      <c r="H17" s="37">
        <v>9</v>
      </c>
      <c r="I17" s="37">
        <v>10</v>
      </c>
      <c r="J17" s="37">
        <v>10</v>
      </c>
      <c r="K17" s="39">
        <f t="shared" si="0"/>
        <v>76</v>
      </c>
      <c r="L17" s="68"/>
    </row>
    <row r="18" spans="1:12" s="30" customFormat="1" ht="24" customHeight="1" x14ac:dyDescent="0.25">
      <c r="A18" s="31">
        <v>12</v>
      </c>
      <c r="B18" s="50" t="s">
        <v>18</v>
      </c>
      <c r="C18" s="37">
        <v>7</v>
      </c>
      <c r="D18" s="37">
        <v>7</v>
      </c>
      <c r="E18" s="37">
        <v>7</v>
      </c>
      <c r="F18" s="37">
        <v>6</v>
      </c>
      <c r="G18" s="37">
        <v>6</v>
      </c>
      <c r="H18" s="37">
        <v>5</v>
      </c>
      <c r="I18" s="37">
        <v>6</v>
      </c>
      <c r="J18" s="37">
        <v>5</v>
      </c>
      <c r="K18" s="39">
        <f t="shared" si="0"/>
        <v>49</v>
      </c>
      <c r="L18" s="68"/>
    </row>
    <row r="19" spans="1:12" s="30" customFormat="1" ht="24" customHeight="1" x14ac:dyDescent="0.25">
      <c r="A19" s="31">
        <v>13</v>
      </c>
      <c r="B19" s="50" t="s">
        <v>58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9">
        <f t="shared" si="0"/>
        <v>0</v>
      </c>
      <c r="L19" s="68"/>
    </row>
    <row r="20" spans="1:12" s="30" customFormat="1" ht="24" customHeight="1" x14ac:dyDescent="0.25">
      <c r="A20" s="31">
        <v>14</v>
      </c>
      <c r="B20" s="50" t="s">
        <v>22</v>
      </c>
      <c r="C20" s="37">
        <v>7</v>
      </c>
      <c r="D20" s="37">
        <v>10</v>
      </c>
      <c r="E20" s="37">
        <v>7</v>
      </c>
      <c r="F20" s="37">
        <v>6</v>
      </c>
      <c r="G20" s="37">
        <v>6</v>
      </c>
      <c r="H20" s="37">
        <v>6</v>
      </c>
      <c r="I20" s="37">
        <v>8</v>
      </c>
      <c r="J20" s="37">
        <v>9</v>
      </c>
      <c r="K20" s="39">
        <f t="shared" si="0"/>
        <v>59</v>
      </c>
      <c r="L20" s="68"/>
    </row>
    <row r="21" spans="1:12" s="30" customFormat="1" ht="24" customHeight="1" x14ac:dyDescent="0.25">
      <c r="A21" s="31">
        <v>15</v>
      </c>
      <c r="B21" s="50" t="s">
        <v>59</v>
      </c>
      <c r="C21" s="37">
        <v>6</v>
      </c>
      <c r="D21" s="37">
        <v>5</v>
      </c>
      <c r="E21" s="37">
        <v>4</v>
      </c>
      <c r="F21" s="37">
        <v>3</v>
      </c>
      <c r="G21" s="37">
        <v>3</v>
      </c>
      <c r="H21" s="37">
        <v>4</v>
      </c>
      <c r="I21" s="37">
        <v>0</v>
      </c>
      <c r="J21" s="37">
        <v>4</v>
      </c>
      <c r="K21" s="39">
        <f t="shared" si="0"/>
        <v>29</v>
      </c>
      <c r="L21" s="68"/>
    </row>
    <row r="22" spans="1:12" s="30" customFormat="1" ht="24" customHeight="1" x14ac:dyDescent="0.25">
      <c r="A22" s="31">
        <v>16</v>
      </c>
      <c r="B22" s="50" t="s">
        <v>60</v>
      </c>
      <c r="C22" s="37">
        <v>8</v>
      </c>
      <c r="D22" s="37">
        <v>6</v>
      </c>
      <c r="E22" s="37">
        <v>6</v>
      </c>
      <c r="F22" s="37">
        <v>7</v>
      </c>
      <c r="G22" s="37">
        <v>7</v>
      </c>
      <c r="H22" s="37">
        <v>0</v>
      </c>
      <c r="I22" s="37">
        <v>6</v>
      </c>
      <c r="J22" s="37">
        <v>8</v>
      </c>
      <c r="K22" s="39">
        <f t="shared" si="0"/>
        <v>48</v>
      </c>
      <c r="L22" s="68"/>
    </row>
    <row r="23" spans="1:12" s="30" customFormat="1" ht="24" customHeight="1" x14ac:dyDescent="0.25">
      <c r="A23" s="31">
        <v>17</v>
      </c>
      <c r="B23" s="50" t="s">
        <v>20</v>
      </c>
      <c r="C23" s="37">
        <v>7</v>
      </c>
      <c r="D23" s="37">
        <v>8</v>
      </c>
      <c r="E23" s="37">
        <v>6</v>
      </c>
      <c r="F23" s="37">
        <v>6</v>
      </c>
      <c r="G23" s="37">
        <v>7</v>
      </c>
      <c r="H23" s="37">
        <v>5</v>
      </c>
      <c r="I23" s="37">
        <v>4</v>
      </c>
      <c r="J23" s="37">
        <v>6</v>
      </c>
      <c r="K23" s="39">
        <f t="shared" si="0"/>
        <v>49</v>
      </c>
      <c r="L23" s="68"/>
    </row>
    <row r="24" spans="1:12" s="30" customFormat="1" ht="24" customHeight="1" x14ac:dyDescent="0.25">
      <c r="A24" s="31">
        <v>18</v>
      </c>
      <c r="B24" s="50" t="s">
        <v>33</v>
      </c>
      <c r="C24" s="37">
        <v>8</v>
      </c>
      <c r="D24" s="37">
        <v>8</v>
      </c>
      <c r="E24" s="37">
        <v>6</v>
      </c>
      <c r="F24" s="37">
        <v>5</v>
      </c>
      <c r="G24" s="37">
        <v>6</v>
      </c>
      <c r="H24" s="37">
        <v>5</v>
      </c>
      <c r="I24" s="37">
        <v>5</v>
      </c>
      <c r="J24" s="37">
        <v>5</v>
      </c>
      <c r="K24" s="39">
        <f t="shared" si="0"/>
        <v>48</v>
      </c>
      <c r="L24" s="68"/>
    </row>
    <row r="25" spans="1:12" s="30" customFormat="1" ht="24" customHeight="1" x14ac:dyDescent="0.25">
      <c r="A25" s="31">
        <v>19</v>
      </c>
      <c r="B25" s="50" t="s">
        <v>61</v>
      </c>
      <c r="C25" s="37">
        <v>7</v>
      </c>
      <c r="D25" s="37">
        <v>7</v>
      </c>
      <c r="E25" s="37">
        <v>6</v>
      </c>
      <c r="F25" s="37">
        <v>7</v>
      </c>
      <c r="G25" s="37">
        <v>7</v>
      </c>
      <c r="H25" s="37">
        <v>7</v>
      </c>
      <c r="I25" s="37">
        <v>8</v>
      </c>
      <c r="J25" s="37">
        <v>8</v>
      </c>
      <c r="K25" s="39">
        <f t="shared" si="0"/>
        <v>57</v>
      </c>
      <c r="L25" s="68"/>
    </row>
    <row r="26" spans="1:12" s="30" customFormat="1" ht="24" customHeight="1" x14ac:dyDescent="0.25">
      <c r="A26" s="31">
        <v>20</v>
      </c>
      <c r="B26" s="50" t="s">
        <v>62</v>
      </c>
      <c r="C26" s="37">
        <v>5</v>
      </c>
      <c r="D26" s="37">
        <v>6</v>
      </c>
      <c r="E26" s="37">
        <v>4</v>
      </c>
      <c r="F26" s="37">
        <v>0</v>
      </c>
      <c r="G26" s="37">
        <v>7</v>
      </c>
      <c r="H26" s="37">
        <v>6</v>
      </c>
      <c r="I26" s="37">
        <v>5</v>
      </c>
      <c r="J26" s="37">
        <v>4</v>
      </c>
      <c r="K26" s="39">
        <f t="shared" si="0"/>
        <v>37</v>
      </c>
      <c r="L26" s="68"/>
    </row>
    <row r="27" spans="1:12" s="30" customFormat="1" ht="24" customHeight="1" x14ac:dyDescent="0.25">
      <c r="A27" s="31">
        <v>21</v>
      </c>
      <c r="B27" s="50" t="s">
        <v>63</v>
      </c>
      <c r="C27" s="37">
        <v>6</v>
      </c>
      <c r="D27" s="37">
        <v>7</v>
      </c>
      <c r="E27" s="37">
        <v>7</v>
      </c>
      <c r="F27" s="37">
        <v>5</v>
      </c>
      <c r="G27" s="37">
        <v>5</v>
      </c>
      <c r="H27" s="37">
        <v>5</v>
      </c>
      <c r="I27" s="37">
        <v>7</v>
      </c>
      <c r="J27" s="37">
        <v>6</v>
      </c>
      <c r="K27" s="39">
        <f t="shared" si="0"/>
        <v>48</v>
      </c>
      <c r="L27" s="68"/>
    </row>
    <row r="28" spans="1:12" s="30" customFormat="1" ht="24" customHeight="1" x14ac:dyDescent="0.25">
      <c r="A28" s="31">
        <v>22</v>
      </c>
      <c r="B28" s="50" t="s">
        <v>64</v>
      </c>
      <c r="C28" s="37">
        <v>10</v>
      </c>
      <c r="D28" s="37">
        <v>8</v>
      </c>
      <c r="E28" s="37">
        <v>7</v>
      </c>
      <c r="F28" s="37">
        <v>6</v>
      </c>
      <c r="G28" s="37">
        <v>5</v>
      </c>
      <c r="H28" s="37">
        <v>6</v>
      </c>
      <c r="I28" s="37">
        <v>7</v>
      </c>
      <c r="J28" s="37">
        <v>7</v>
      </c>
      <c r="K28" s="39">
        <f t="shared" si="0"/>
        <v>56</v>
      </c>
      <c r="L28" s="68"/>
    </row>
    <row r="29" spans="1:12" s="30" customFormat="1" ht="24" customHeight="1" x14ac:dyDescent="0.25">
      <c r="A29" s="31">
        <v>23</v>
      </c>
      <c r="B29" s="50" t="s">
        <v>65</v>
      </c>
      <c r="C29" s="37">
        <v>8</v>
      </c>
      <c r="D29" s="37">
        <v>7</v>
      </c>
      <c r="E29" s="37">
        <v>4</v>
      </c>
      <c r="F29" s="37">
        <v>5</v>
      </c>
      <c r="G29" s="37">
        <v>5</v>
      </c>
      <c r="H29" s="37">
        <v>5</v>
      </c>
      <c r="I29" s="37">
        <v>8</v>
      </c>
      <c r="J29" s="37">
        <v>6</v>
      </c>
      <c r="K29" s="39">
        <f t="shared" si="0"/>
        <v>48</v>
      </c>
      <c r="L29" s="68"/>
    </row>
    <row r="30" spans="1:12" s="30" customFormat="1" ht="24" customHeight="1" x14ac:dyDescent="0.25">
      <c r="A30" s="31">
        <v>24</v>
      </c>
      <c r="B30" s="50" t="s">
        <v>37</v>
      </c>
      <c r="C30" s="37">
        <v>7</v>
      </c>
      <c r="D30" s="37">
        <v>7</v>
      </c>
      <c r="E30" s="37">
        <v>6</v>
      </c>
      <c r="F30" s="37">
        <v>6</v>
      </c>
      <c r="G30" s="37">
        <v>7</v>
      </c>
      <c r="H30" s="37">
        <v>8</v>
      </c>
      <c r="I30" s="37">
        <v>6</v>
      </c>
      <c r="J30" s="37">
        <v>8</v>
      </c>
      <c r="K30" s="39">
        <f t="shared" si="0"/>
        <v>55</v>
      </c>
      <c r="L30" s="68"/>
    </row>
    <row r="31" spans="1:12" s="30" customFormat="1" ht="24" customHeight="1" x14ac:dyDescent="0.25">
      <c r="A31" s="31">
        <v>25</v>
      </c>
      <c r="B31" s="50" t="s">
        <v>66</v>
      </c>
      <c r="C31" s="37">
        <v>6</v>
      </c>
      <c r="D31" s="37">
        <v>6</v>
      </c>
      <c r="E31" s="37">
        <v>5</v>
      </c>
      <c r="F31" s="37">
        <v>4</v>
      </c>
      <c r="G31" s="37">
        <v>3</v>
      </c>
      <c r="H31" s="37">
        <v>4</v>
      </c>
      <c r="I31" s="37">
        <v>4</v>
      </c>
      <c r="J31" s="37">
        <v>3</v>
      </c>
      <c r="K31" s="39">
        <f t="shared" si="0"/>
        <v>35</v>
      </c>
      <c r="L31" s="68"/>
    </row>
    <row r="32" spans="1:12" s="30" customFormat="1" ht="24" customHeight="1" x14ac:dyDescent="0.25">
      <c r="A32" s="31">
        <v>26</v>
      </c>
      <c r="B32" s="50" t="s">
        <v>67</v>
      </c>
      <c r="C32" s="37">
        <v>5</v>
      </c>
      <c r="D32" s="37">
        <v>5</v>
      </c>
      <c r="E32" s="37">
        <v>4</v>
      </c>
      <c r="F32" s="37">
        <v>4</v>
      </c>
      <c r="G32" s="37">
        <v>3</v>
      </c>
      <c r="H32" s="37">
        <v>4</v>
      </c>
      <c r="I32" s="37">
        <v>5</v>
      </c>
      <c r="J32" s="37">
        <v>3</v>
      </c>
      <c r="K32" s="39">
        <f t="shared" si="0"/>
        <v>33</v>
      </c>
      <c r="L32" s="68"/>
    </row>
    <row r="33" spans="1:12" s="30" customFormat="1" ht="24" customHeight="1" x14ac:dyDescent="0.35">
      <c r="A33" s="31">
        <v>27</v>
      </c>
      <c r="B33" s="51" t="s">
        <v>68</v>
      </c>
      <c r="C33" s="37">
        <v>7</v>
      </c>
      <c r="D33" s="37">
        <v>6</v>
      </c>
      <c r="E33" s="37">
        <v>6</v>
      </c>
      <c r="F33" s="37">
        <v>5</v>
      </c>
      <c r="G33" s="37">
        <v>4</v>
      </c>
      <c r="H33" s="37">
        <v>5</v>
      </c>
      <c r="I33" s="37">
        <v>7</v>
      </c>
      <c r="J33" s="37">
        <v>6</v>
      </c>
      <c r="K33" s="39">
        <f t="shared" si="0"/>
        <v>46</v>
      </c>
      <c r="L33" s="68"/>
    </row>
    <row r="34" spans="1:12" s="30" customFormat="1" ht="24" customHeight="1" x14ac:dyDescent="0.25">
      <c r="A34" s="31">
        <v>28</v>
      </c>
      <c r="B34" s="50" t="s">
        <v>69</v>
      </c>
      <c r="C34" s="37">
        <v>7</v>
      </c>
      <c r="D34" s="37">
        <v>6</v>
      </c>
      <c r="E34" s="37">
        <v>7</v>
      </c>
      <c r="F34" s="37">
        <v>6</v>
      </c>
      <c r="G34" s="37">
        <v>5</v>
      </c>
      <c r="H34" s="37">
        <v>8</v>
      </c>
      <c r="I34" s="37">
        <v>6</v>
      </c>
      <c r="J34" s="37">
        <v>8</v>
      </c>
      <c r="K34" s="39">
        <f t="shared" si="0"/>
        <v>53</v>
      </c>
      <c r="L34" s="68"/>
    </row>
    <row r="35" spans="1:12" s="30" customFormat="1" ht="24" customHeight="1" x14ac:dyDescent="0.35">
      <c r="A35" s="31">
        <v>29</v>
      </c>
      <c r="B35" s="52" t="s">
        <v>70</v>
      </c>
      <c r="C35" s="37">
        <v>5</v>
      </c>
      <c r="D35" s="37">
        <v>5</v>
      </c>
      <c r="E35" s="37">
        <v>4</v>
      </c>
      <c r="F35" s="37">
        <v>3</v>
      </c>
      <c r="G35" s="37">
        <v>4</v>
      </c>
      <c r="H35" s="37">
        <v>4</v>
      </c>
      <c r="I35" s="37">
        <v>3</v>
      </c>
      <c r="J35" s="37">
        <v>4</v>
      </c>
      <c r="K35" s="39">
        <f t="shared" si="0"/>
        <v>32</v>
      </c>
      <c r="L35" s="68"/>
    </row>
    <row r="36" spans="1:12" s="30" customFormat="1" ht="24" customHeight="1" x14ac:dyDescent="0.35">
      <c r="A36" s="31">
        <v>30</v>
      </c>
      <c r="B36" s="52" t="s">
        <v>71</v>
      </c>
      <c r="C36" s="37">
        <v>5</v>
      </c>
      <c r="D36" s="37">
        <v>5</v>
      </c>
      <c r="E36" s="37">
        <v>6</v>
      </c>
      <c r="F36" s="37">
        <v>7</v>
      </c>
      <c r="G36" s="37">
        <v>6</v>
      </c>
      <c r="H36" s="37">
        <v>7</v>
      </c>
      <c r="I36" s="37">
        <v>5</v>
      </c>
      <c r="J36" s="37">
        <v>7</v>
      </c>
      <c r="K36" s="39">
        <f t="shared" si="0"/>
        <v>48</v>
      </c>
      <c r="L36" s="68"/>
    </row>
    <row r="37" spans="1:12" s="30" customFormat="1" ht="24" customHeight="1" x14ac:dyDescent="0.35">
      <c r="A37" s="31">
        <v>31</v>
      </c>
      <c r="B37" s="52" t="s">
        <v>72</v>
      </c>
      <c r="C37" s="37">
        <v>10</v>
      </c>
      <c r="D37" s="37">
        <v>9</v>
      </c>
      <c r="E37" s="37">
        <v>7</v>
      </c>
      <c r="F37" s="37">
        <v>9</v>
      </c>
      <c r="G37" s="37">
        <v>9</v>
      </c>
      <c r="H37" s="37">
        <v>8</v>
      </c>
      <c r="I37" s="37">
        <v>10</v>
      </c>
      <c r="J37" s="37">
        <v>10</v>
      </c>
      <c r="K37" s="39">
        <f t="shared" si="0"/>
        <v>72</v>
      </c>
      <c r="L37" s="68"/>
    </row>
    <row r="38" spans="1:12" s="30" customFormat="1" ht="24" customHeight="1" x14ac:dyDescent="0.35">
      <c r="A38" s="31">
        <v>32</v>
      </c>
      <c r="B38" s="52" t="s">
        <v>73</v>
      </c>
      <c r="C38" s="37">
        <v>7</v>
      </c>
      <c r="D38" s="37">
        <v>6</v>
      </c>
      <c r="E38" s="37">
        <v>6</v>
      </c>
      <c r="F38" s="37">
        <v>7</v>
      </c>
      <c r="G38" s="37">
        <v>7</v>
      </c>
      <c r="H38" s="37">
        <v>6</v>
      </c>
      <c r="I38" s="37">
        <v>8</v>
      </c>
      <c r="J38" s="37">
        <v>8</v>
      </c>
      <c r="K38" s="39">
        <f t="shared" si="0"/>
        <v>55</v>
      </c>
      <c r="L38" s="68"/>
    </row>
    <row r="39" spans="1:12" s="30" customFormat="1" ht="24" customHeight="1" x14ac:dyDescent="0.35">
      <c r="A39" s="31">
        <v>33</v>
      </c>
      <c r="B39" s="52" t="s">
        <v>74</v>
      </c>
      <c r="C39" s="37">
        <v>8</v>
      </c>
      <c r="D39" s="37">
        <v>9</v>
      </c>
      <c r="E39" s="37">
        <v>8</v>
      </c>
      <c r="F39" s="37">
        <v>8</v>
      </c>
      <c r="G39" s="37">
        <v>8</v>
      </c>
      <c r="H39" s="37">
        <v>9</v>
      </c>
      <c r="I39" s="37">
        <v>10</v>
      </c>
      <c r="J39" s="37">
        <v>10</v>
      </c>
      <c r="K39" s="39">
        <f t="shared" si="0"/>
        <v>70</v>
      </c>
      <c r="L39" s="68"/>
    </row>
    <row r="40" spans="1:12" s="30" customFormat="1" ht="24" customHeight="1" x14ac:dyDescent="0.35">
      <c r="A40" s="31">
        <v>34</v>
      </c>
      <c r="B40" s="52" t="s">
        <v>29</v>
      </c>
      <c r="C40" s="37">
        <v>7</v>
      </c>
      <c r="D40" s="37">
        <v>7</v>
      </c>
      <c r="E40" s="37">
        <v>6</v>
      </c>
      <c r="F40" s="37">
        <v>5</v>
      </c>
      <c r="G40" s="37">
        <v>6</v>
      </c>
      <c r="H40" s="37">
        <v>5</v>
      </c>
      <c r="I40" s="37">
        <v>5</v>
      </c>
      <c r="J40" s="37">
        <v>7</v>
      </c>
      <c r="K40" s="39">
        <f t="shared" si="0"/>
        <v>48</v>
      </c>
      <c r="L40" s="68"/>
    </row>
    <row r="41" spans="1:12" s="30" customFormat="1" ht="24" customHeight="1" x14ac:dyDescent="0.35">
      <c r="A41" s="31">
        <v>35</v>
      </c>
      <c r="B41" s="52" t="s">
        <v>75</v>
      </c>
      <c r="C41" s="37">
        <v>4</v>
      </c>
      <c r="D41" s="37">
        <v>3</v>
      </c>
      <c r="E41" s="37">
        <v>3</v>
      </c>
      <c r="F41" s="37">
        <v>2</v>
      </c>
      <c r="G41" s="37">
        <v>2</v>
      </c>
      <c r="H41" s="37">
        <v>2</v>
      </c>
      <c r="I41" s="37">
        <v>2</v>
      </c>
      <c r="J41" s="37">
        <v>3</v>
      </c>
      <c r="K41" s="39">
        <f t="shared" si="0"/>
        <v>21</v>
      </c>
      <c r="L41" s="68"/>
    </row>
    <row r="42" spans="1:12" s="30" customFormat="1" ht="24" customHeight="1" x14ac:dyDescent="0.35">
      <c r="A42" s="31">
        <v>36</v>
      </c>
      <c r="B42" s="52" t="s">
        <v>35</v>
      </c>
      <c r="C42" s="37">
        <v>7</v>
      </c>
      <c r="D42" s="37">
        <v>7</v>
      </c>
      <c r="E42" s="37">
        <v>5</v>
      </c>
      <c r="F42" s="37">
        <v>4</v>
      </c>
      <c r="G42" s="37">
        <v>4</v>
      </c>
      <c r="H42" s="37">
        <v>5</v>
      </c>
      <c r="I42" s="37">
        <v>4</v>
      </c>
      <c r="J42" s="37">
        <v>5</v>
      </c>
      <c r="K42" s="39">
        <f t="shared" si="0"/>
        <v>41</v>
      </c>
      <c r="L42" s="68"/>
    </row>
    <row r="43" spans="1:12" s="30" customFormat="1" ht="24" customHeight="1" x14ac:dyDescent="0.35">
      <c r="A43" s="31">
        <v>37</v>
      </c>
      <c r="B43" s="52" t="s">
        <v>16</v>
      </c>
      <c r="C43" s="37">
        <v>8</v>
      </c>
      <c r="D43" s="37">
        <v>8</v>
      </c>
      <c r="E43" s="37">
        <v>7</v>
      </c>
      <c r="F43" s="37">
        <v>7</v>
      </c>
      <c r="G43" s="37">
        <v>8</v>
      </c>
      <c r="H43" s="37">
        <v>6</v>
      </c>
      <c r="I43" s="37">
        <v>8</v>
      </c>
      <c r="J43" s="37">
        <v>8</v>
      </c>
      <c r="K43" s="39">
        <f t="shared" si="0"/>
        <v>60</v>
      </c>
      <c r="L43" s="68"/>
    </row>
    <row r="44" spans="1:12" s="30" customFormat="1" ht="24" customHeight="1" x14ac:dyDescent="0.35">
      <c r="A44" s="31">
        <v>38</v>
      </c>
      <c r="B44" s="52" t="s">
        <v>17</v>
      </c>
      <c r="C44" s="37">
        <v>7</v>
      </c>
      <c r="D44" s="37">
        <v>8</v>
      </c>
      <c r="E44" s="37">
        <v>6</v>
      </c>
      <c r="F44" s="37">
        <v>5</v>
      </c>
      <c r="G44" s="37">
        <v>5</v>
      </c>
      <c r="H44" s="37">
        <v>6</v>
      </c>
      <c r="I44" s="37">
        <v>8</v>
      </c>
      <c r="J44" s="37">
        <v>7</v>
      </c>
      <c r="K44" s="39">
        <f t="shared" si="0"/>
        <v>52</v>
      </c>
      <c r="L44" s="68"/>
    </row>
    <row r="45" spans="1:12" s="30" customFormat="1" ht="24" customHeight="1" x14ac:dyDescent="0.35">
      <c r="A45" s="31">
        <v>39</v>
      </c>
      <c r="B45" s="52" t="s">
        <v>76</v>
      </c>
      <c r="C45" s="37">
        <v>7</v>
      </c>
      <c r="D45" s="37">
        <v>6</v>
      </c>
      <c r="E45" s="37">
        <v>6</v>
      </c>
      <c r="F45" s="37">
        <v>4</v>
      </c>
      <c r="G45" s="37">
        <v>3</v>
      </c>
      <c r="H45" s="37">
        <v>4</v>
      </c>
      <c r="I45" s="37">
        <v>4</v>
      </c>
      <c r="J45" s="37">
        <v>4</v>
      </c>
      <c r="K45" s="39">
        <f t="shared" si="0"/>
        <v>38</v>
      </c>
      <c r="L45" s="68"/>
    </row>
    <row r="46" spans="1:12" s="30" customFormat="1" ht="24" customHeight="1" x14ac:dyDescent="0.35">
      <c r="A46" s="31">
        <v>40</v>
      </c>
      <c r="B46" s="52" t="s">
        <v>19</v>
      </c>
      <c r="C46" s="37">
        <v>6</v>
      </c>
      <c r="D46" s="37">
        <v>5</v>
      </c>
      <c r="E46" s="37">
        <v>4</v>
      </c>
      <c r="F46" s="37">
        <v>2</v>
      </c>
      <c r="G46" s="37">
        <v>3</v>
      </c>
      <c r="H46" s="37">
        <v>3</v>
      </c>
      <c r="I46" s="37">
        <v>4</v>
      </c>
      <c r="J46" s="37">
        <v>3</v>
      </c>
      <c r="K46" s="39">
        <f t="shared" si="0"/>
        <v>30</v>
      </c>
      <c r="L46" s="68"/>
    </row>
    <row r="47" spans="1:12" s="30" customFormat="1" ht="24" customHeight="1" x14ac:dyDescent="0.35">
      <c r="A47" s="31">
        <v>41</v>
      </c>
      <c r="B47" s="52" t="s">
        <v>36</v>
      </c>
      <c r="C47" s="37">
        <v>8</v>
      </c>
      <c r="D47" s="37">
        <v>8</v>
      </c>
      <c r="E47" s="37">
        <v>9</v>
      </c>
      <c r="F47" s="37">
        <v>8</v>
      </c>
      <c r="G47" s="37">
        <v>10</v>
      </c>
      <c r="H47" s="37">
        <v>9</v>
      </c>
      <c r="I47" s="37">
        <v>9</v>
      </c>
      <c r="J47" s="37">
        <v>10</v>
      </c>
      <c r="K47" s="39">
        <f t="shared" si="0"/>
        <v>71</v>
      </c>
      <c r="L47" s="68"/>
    </row>
    <row r="48" spans="1:12" s="30" customFormat="1" ht="24" customHeight="1" x14ac:dyDescent="0.35">
      <c r="A48" s="31">
        <v>42</v>
      </c>
      <c r="B48" s="52" t="s">
        <v>21</v>
      </c>
      <c r="C48" s="37">
        <v>8</v>
      </c>
      <c r="D48" s="37">
        <v>8</v>
      </c>
      <c r="E48" s="37">
        <v>7</v>
      </c>
      <c r="F48" s="37">
        <v>6</v>
      </c>
      <c r="G48" s="37">
        <v>7</v>
      </c>
      <c r="H48" s="37">
        <v>7</v>
      </c>
      <c r="I48" s="37">
        <v>6</v>
      </c>
      <c r="J48" s="37">
        <v>9</v>
      </c>
      <c r="K48" s="39">
        <f t="shared" si="0"/>
        <v>58</v>
      </c>
      <c r="L48" s="68"/>
    </row>
    <row r="49" spans="1:12" s="30" customFormat="1" ht="24" customHeight="1" x14ac:dyDescent="0.35">
      <c r="A49" s="31">
        <v>43</v>
      </c>
      <c r="B49" s="52" t="s">
        <v>77</v>
      </c>
      <c r="C49" s="37">
        <v>3</v>
      </c>
      <c r="D49" s="37">
        <v>4</v>
      </c>
      <c r="E49" s="37">
        <v>4</v>
      </c>
      <c r="F49" s="37">
        <v>0</v>
      </c>
      <c r="G49" s="37">
        <v>2</v>
      </c>
      <c r="H49" s="37">
        <v>4</v>
      </c>
      <c r="I49" s="37">
        <v>4</v>
      </c>
      <c r="J49" s="37">
        <v>4</v>
      </c>
      <c r="K49" s="39">
        <f t="shared" si="0"/>
        <v>25</v>
      </c>
      <c r="L49" s="68"/>
    </row>
    <row r="50" spans="1:12" s="30" customFormat="1" ht="24" customHeight="1" thickBot="1" x14ac:dyDescent="0.4">
      <c r="A50" s="34">
        <v>44</v>
      </c>
      <c r="B50" s="53" t="s">
        <v>78</v>
      </c>
      <c r="C50" s="61">
        <v>10</v>
      </c>
      <c r="D50" s="61">
        <v>10</v>
      </c>
      <c r="E50" s="61">
        <v>8</v>
      </c>
      <c r="F50" s="61">
        <v>6</v>
      </c>
      <c r="G50" s="61">
        <v>9</v>
      </c>
      <c r="H50" s="61">
        <v>8</v>
      </c>
      <c r="I50" s="61">
        <v>8</v>
      </c>
      <c r="J50" s="61">
        <v>8</v>
      </c>
      <c r="K50" s="62">
        <f t="shared" si="0"/>
        <v>67</v>
      </c>
      <c r="L50" s="69"/>
    </row>
    <row r="52" spans="1:12" ht="17.399999999999999" x14ac:dyDescent="0.25">
      <c r="A52" s="14" t="s">
        <v>79</v>
      </c>
      <c r="L52" s="15"/>
    </row>
  </sheetData>
  <autoFilter ref="A6:L6">
    <sortState ref="A7:L35">
      <sortCondition ref="A6"/>
    </sortState>
  </autoFilter>
  <mergeCells count="3">
    <mergeCell ref="A1:L1"/>
    <mergeCell ref="A4:L4"/>
    <mergeCell ref="A5:L5"/>
  </mergeCells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командный</vt:lpstr>
      <vt:lpstr>ЛИЧНО-КОМАНД.</vt:lpstr>
      <vt:lpstr>личники по местам</vt:lpstr>
      <vt:lpstr>строй 1 судья</vt:lpstr>
      <vt:lpstr>строй 2 судья</vt:lpstr>
      <vt:lpstr>командный!Заголовки_для_печати</vt:lpstr>
      <vt:lpstr>'личники по местам'!Заголовки_для_печати</vt:lpstr>
      <vt:lpstr>'ЛИЧНО-КОМАНД.'!Заголовки_для_печати</vt:lpstr>
      <vt:lpstr>'строй 1 судья'!Заголовки_для_печати</vt:lpstr>
      <vt:lpstr>'строй 2 судья'!Заголовки_для_печати</vt:lpstr>
      <vt:lpstr>командный!Область_печати</vt:lpstr>
      <vt:lpstr>'личники по местам'!Область_печати</vt:lpstr>
      <vt:lpstr>'ЛИЧНО-КОМАНД.'!Область_печати</vt:lpstr>
      <vt:lpstr>'строй 1 судья'!Область_печати</vt:lpstr>
      <vt:lpstr>'строй 2 судья'!Область_печати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2026-05-17T07:22:34Z</cp:lastPrinted>
  <dcterms:created xsi:type="dcterms:W3CDTF">1996-10-08T23:32:33Z</dcterms:created>
  <dcterms:modified xsi:type="dcterms:W3CDTF">2026-05-17T08:07:36Z</dcterms:modified>
</cp:coreProperties>
</file>